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C:\Users\chris\Desktop\"/>
    </mc:Choice>
  </mc:AlternateContent>
  <xr:revisionPtr revIDLastSave="0" documentId="8_{1AD57143-629C-4468-85AA-D680ACEE699E}" xr6:coauthVersionLast="46" xr6:coauthVersionMax="46" xr10:uidLastSave="{00000000-0000-0000-0000-000000000000}"/>
  <bookViews>
    <workbookView xWindow="1125" yWindow="1125" windowWidth="21600" windowHeight="11385" tabRatio="877" firstSheet="3" activeTab="8"/>
  </bookViews>
  <sheets>
    <sheet name="Documentation" sheetId="21" r:id="rId1"/>
    <sheet name="Model Specs" sheetId="12" r:id="rId2"/>
    <sheet name="Parameters any time any age" sheetId="14" r:id="rId3"/>
    <sheet name="Parameters any age" sheetId="15" r:id="rId4"/>
    <sheet name="Parameters by Age" sheetId="16" r:id="rId5"/>
    <sheet name="Parameters by Age x Age" sheetId="17" r:id="rId6"/>
    <sheet name="Initial conditions" sheetId="18" r:id="rId7"/>
    <sheet name="Post Processing" sheetId="19" r:id="rId8"/>
    <sheet name="Intermediate calculations" sheetId="13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1" i="12" l="1"/>
  <c r="F110" i="12"/>
  <c r="F109" i="12"/>
  <c r="F108" i="12"/>
  <c r="F107" i="12"/>
  <c r="F105" i="12"/>
  <c r="F104" i="12"/>
  <c r="F102" i="12"/>
  <c r="F101" i="12"/>
  <c r="F100" i="12"/>
  <c r="F99" i="12"/>
  <c r="D32" i="18"/>
  <c r="B32" i="18"/>
  <c r="G32" i="18"/>
  <c r="F32" i="18"/>
  <c r="E32" i="18"/>
  <c r="C32" i="18"/>
</calcChain>
</file>

<file path=xl/sharedStrings.xml><?xml version="1.0" encoding="utf-8"?>
<sst xmlns="http://schemas.openxmlformats.org/spreadsheetml/2006/main" count="531" uniqueCount="363">
  <si>
    <t>We assume that the population is closed (no immigration, births or natural deaths)</t>
  </si>
  <si>
    <t>However we include disease induced deaths which is assumed to be the only death process in operation.</t>
  </si>
  <si>
    <t>++++++++++++++++++++++++++++++++++++++++++++++++++++++++++++++++++++++++++</t>
  </si>
  <si>
    <t xml:space="preserve"> Define the components/compartments/boxes</t>
  </si>
  <si>
    <t>S</t>
  </si>
  <si>
    <t>Lq</t>
  </si>
  <si>
    <t>Lg</t>
  </si>
  <si>
    <t>Iq_pres</t>
  </si>
  <si>
    <t>Iss_hosp</t>
  </si>
  <si>
    <t>H_g_OK</t>
  </si>
  <si>
    <t>H_ICU_OK</t>
  </si>
  <si>
    <t>H_g_denied</t>
  </si>
  <si>
    <t>H_ICU_denied</t>
  </si>
  <si>
    <t xml:space="preserve">  Define the parameter values</t>
  </si>
  <si>
    <t>Rate</t>
  </si>
  <si>
    <t>From</t>
  </si>
  <si>
    <t>To</t>
  </si>
  <si>
    <t>lazy</t>
  </si>
  <si>
    <t>activation</t>
  </si>
  <si>
    <t>expression</t>
  </si>
  <si>
    <t>comment</t>
  </si>
  <si>
    <t>Susceptible</t>
  </si>
  <si>
    <t>code</t>
  </si>
  <si>
    <t>overlap.length = overlap.length = function(L1,U1,L2,U2) { pmax(pmin(U1,U2) - pmax(L1,L2),0) } # computes length of intersection of (L1,U1) and (L2,U2)</t>
  </si>
  <si>
    <t>tmin</t>
  </si>
  <si>
    <t>tmax</t>
  </si>
  <si>
    <t>agegrp</t>
  </si>
  <si>
    <t>ragegrp</t>
  </si>
  <si>
    <t>cagegrp</t>
  </si>
  <si>
    <t>NAME</t>
  </si>
  <si>
    <t>box.names = initial.conditions$NAME</t>
  </si>
  <si>
    <t>n.age.grp = ncol(initial.conditions) - 1</t>
  </si>
  <si>
    <t>allages.suffix = ""</t>
  </si>
  <si>
    <t>if(n.age.grp &gt; 1)</t>
  </si>
  <si>
    <t>{</t>
  </si>
  <si>
    <t xml:space="preserve">      solution[ ,paste0(k,allages.suffix)] = apply(solution[ ,paste0(k,agegrp.suffix)] ,1,sum)</t>
  </si>
  <si>
    <t>}</t>
  </si>
  <si>
    <t>State</t>
  </si>
  <si>
    <t>Definitions</t>
  </si>
  <si>
    <t>Latent in quarantine</t>
  </si>
  <si>
    <t>Latent in the general population (not in quarantine)</t>
  </si>
  <si>
    <t>I_pres</t>
  </si>
  <si>
    <t>D</t>
  </si>
  <si>
    <t>Parameter name</t>
  </si>
  <si>
    <t>Definition</t>
  </si>
  <si>
    <t>lambda</t>
  </si>
  <si>
    <t>(contact tracing/quarantine)</t>
  </si>
  <si>
    <t>sigma</t>
  </si>
  <si>
    <t>delta</t>
  </si>
  <si>
    <t>alpha</t>
  </si>
  <si>
    <t>tau</t>
  </si>
  <si>
    <t>t_late_q_sm</t>
  </si>
  <si>
    <t>t_late_q_as</t>
  </si>
  <si>
    <t>Period of time between end of  theoretical presymptomatic infectious period and end of quarantine for asymptomatic</t>
  </si>
  <si>
    <t>t_hr_early</t>
  </si>
  <si>
    <t>m_g_denied</t>
  </si>
  <si>
    <t>ICU capacity</t>
  </si>
  <si>
    <t>w</t>
  </si>
  <si>
    <t xml:space="preserve">Percent of recovered who loose their immunity </t>
  </si>
  <si>
    <t>t_im</t>
  </si>
  <si>
    <t>Duration of immunity for recovered</t>
  </si>
  <si>
    <t>Susceptible to Latent (S to LXXX)</t>
  </si>
  <si>
    <t>Latent to Ig_pres  or Iq_pres</t>
  </si>
  <si>
    <t>Lg / sigma</t>
  </si>
  <si>
    <t>t_latency aka sigma</t>
  </si>
  <si>
    <t>Lq / sigma</t>
  </si>
  <si>
    <t>Transitions out of  Ig_pres  or Iq_pres</t>
  </si>
  <si>
    <t>Ias_early</t>
  </si>
  <si>
    <t>I_pres*( tau)             /t_pres</t>
  </si>
  <si>
    <t>Ism_early</t>
  </si>
  <si>
    <t>I_pres*    (1-tau) * (1-alpha)   /t_pres</t>
  </si>
  <si>
    <t>Iss_early</t>
  </si>
  <si>
    <t>I_pres*    (1-tau)*    alpha    /t_pres</t>
  </si>
  <si>
    <t>Iq_sm_early</t>
  </si>
  <si>
    <t>Iq_pres*( 1-tau)  * (1-alpha)          /t_pres</t>
  </si>
  <si>
    <t>Iq_ss_early</t>
  </si>
  <si>
    <t>Iq_pres*    alpha *(1-tau)  /t_pres</t>
  </si>
  <si>
    <t>Iq_as_nd</t>
  </si>
  <si>
    <t>Iq_pres*    tau   /t_pres</t>
  </si>
  <si>
    <t>Transition out of Ias_early</t>
  </si>
  <si>
    <t>Ias_late_nd</t>
  </si>
  <si>
    <t>Ias_early* (1-delta) / tsm_early</t>
  </si>
  <si>
    <t>Ias_late_d</t>
  </si>
  <si>
    <t>Ias_early* (delta) / tsm_early</t>
  </si>
  <si>
    <t>Transition out of Ism_early</t>
  </si>
  <si>
    <t>Ism_late_nd</t>
  </si>
  <si>
    <t>Ism_early * (1-delta) / tsm_early</t>
  </si>
  <si>
    <t>Ism_late_d</t>
  </si>
  <si>
    <t>Ism_early * (delta) / tsm_early</t>
  </si>
  <si>
    <t>Transition out of Iss_early</t>
  </si>
  <si>
    <t>Iss_early  / tss_early</t>
  </si>
  <si>
    <t>Transition out of Iq_sm_early</t>
  </si>
  <si>
    <t>Iq_sm_late_nd</t>
  </si>
  <si>
    <t>Iq_sm_early * (1-delta) / tsm_early</t>
  </si>
  <si>
    <t>Iq_sm_early * (delta) / tsm_early</t>
  </si>
  <si>
    <t>Transition out of Iq_ss_early</t>
  </si>
  <si>
    <t>Iq_ss_early  / tss_early</t>
  </si>
  <si>
    <t>Transition out of Iq_as_nd</t>
  </si>
  <si>
    <t>R_early</t>
  </si>
  <si>
    <t>Iq_as_nd  / t_late_q_as</t>
  </si>
  <si>
    <t>Transition out of Iq_sm_late_nd</t>
  </si>
  <si>
    <t>Iq_sm_late_nd  / t_late_q_sm</t>
  </si>
  <si>
    <t>Transition out of Ias_late_nd</t>
  </si>
  <si>
    <t>Ias_late_nd  / (tsm - tsm_early)</t>
  </si>
  <si>
    <t>Transition out of Ias_late_d</t>
  </si>
  <si>
    <t>Ias_late_d  / (tsm - tsm_early)</t>
  </si>
  <si>
    <t>Transition out of Ism_late_nd</t>
  </si>
  <si>
    <t>Ism_late_nd  / (tsm - tsm_early)</t>
  </si>
  <si>
    <t>Transition out of Ism_late_d</t>
  </si>
  <si>
    <t>Ism_late_d  / (tsm - tsm_early)</t>
  </si>
  <si>
    <t>Transitions out of Iss_hosp(triage)</t>
  </si>
  <si>
    <t>Iss_hosp*        g_left_softflag  * (1-p_ICU) / t_sorting</t>
  </si>
  <si>
    <t>Iss_hosp* (1 -   g_left_softflag )* (1-p_ICU) / t_sorting</t>
  </si>
  <si>
    <t>Iss_hosp*      ICU_left_softflag  *     p_ICU        / t_sorting</t>
  </si>
  <si>
    <t>Iss_hosp* (1 - ICU_left_softflag )*     p_ICU        / t_sorting</t>
  </si>
  <si>
    <t>Transition out of H_g_OK</t>
  </si>
  <si>
    <t>H_g_rec</t>
  </si>
  <si>
    <t>H_g_OK        * (1- m_g)              / t_hr_early</t>
  </si>
  <si>
    <t>H_g_OK        * m_g              / t_hr_early</t>
  </si>
  <si>
    <t>Transition out of H_g_denied</t>
  </si>
  <si>
    <t>H_g_denied_rec</t>
  </si>
  <si>
    <t>H_g_denied        * (1- m_g_denied)              / t_hr_early</t>
  </si>
  <si>
    <t>H_g_denied    * m_g_denied       / t_hr_early</t>
  </si>
  <si>
    <t>Transition out of H_ICU_OK</t>
  </si>
  <si>
    <t>H_ICU_rec</t>
  </si>
  <si>
    <t>H_ICU_OK        * (1- m_ICU)              / t_hr_early</t>
  </si>
  <si>
    <t>H_ICU_OK      * m_ICU            / t_hr_early</t>
  </si>
  <si>
    <t>Transition out of H_ICU_denied</t>
  </si>
  <si>
    <t>H_ICU_denied       / t_hr_early</t>
  </si>
  <si>
    <t>Transition out of H_g_rec</t>
  </si>
  <si>
    <t>H_g_rec / th_late</t>
  </si>
  <si>
    <t>Transition out of H_g_denied_rec</t>
  </si>
  <si>
    <t>H_g_denied_rec / th_late</t>
  </si>
  <si>
    <t>Transition out of H_ICU_rec</t>
  </si>
  <si>
    <t>H_ICU_rec / th_late</t>
  </si>
  <si>
    <t>Transitionout of R_early</t>
  </si>
  <si>
    <t>R_late</t>
  </si>
  <si>
    <t>R_early * (1-w) / t_im</t>
  </si>
  <si>
    <t>R_early * (w) / t_im</t>
  </si>
  <si>
    <t>Boxes/compartments below are not connected to those above</t>
  </si>
  <si>
    <t>Their purpose is just to conveniently get/compute a few selected inflows</t>
  </si>
  <si>
    <t>Bonjour is a slack box/compartment.  It has no other purpose.  It is initialised at 0 but you may initialise it to your favorite number (e.g. -3145.9 = - 1000 pi)</t>
  </si>
  <si>
    <t>Note that the boxes below have a .. prefix.  This avoids potential problems with post-processing code which looks for all boxes starting with H for instance.</t>
  </si>
  <si>
    <t>..Bonjour</t>
  </si>
  <si>
    <t>..H_inflow</t>
  </si>
  <si>
    <t>..I_inflow</t>
  </si>
  <si>
    <t>cumIconfirmed</t>
  </si>
  <si>
    <t>tot_pop_by_age = S + Lg + Lq + I_pres + Iq_pres + Ias_early + Ism_early + Iss_early  + Iq_sm_early  + Iq_ss_early + Iq_as_nd  + Ias_late_nd + Ias_late_d + Ism_late_nd + Ism_late_d + Iss_hosp + Iq_sm_late_nd + H_g_OK + H_g_rec + H_g_denied + H_g_denied_rec + H_ICU_OK + H_ICU_rec + H_ICU_denied + R_early + R_late</t>
  </si>
  <si>
    <t>tot_pop_Dexcluded_by_age = tot_pop_by_age  - D</t>
  </si>
  <si>
    <r>
      <t xml:space="preserve">tot_pop = </t>
    </r>
    <r>
      <rPr>
        <sz val="10"/>
        <rFont val="Courier New"/>
        <family val="3"/>
        <charset val="1"/>
      </rPr>
      <t>sum(tot_pop_by_age)</t>
    </r>
  </si>
  <si>
    <t xml:space="preserve">   g_total_usage = sum(H_g_OK)    # sum over age groups</t>
  </si>
  <si>
    <t xml:space="preserve"> ICU_total_usage = sum(H_ICU_OK)  # sum over age groups</t>
  </si>
  <si>
    <t xml:space="preserve">   g_total_capacity = g_capacity</t>
  </si>
  <si>
    <t xml:space="preserve"> ICU_total_capacity = ICU_capacity</t>
  </si>
  <si>
    <t xml:space="preserve">   g_left_softflag = overlap.length( g_total_usage ,g_total_usage + 1,0,g_total_capacity ) # softer version.  This is equal to 1 until  g_total_usage reaches g_total_capacity - 1 then gradually goes to 0 as g_total_usage reaches  g_total_capacity</t>
  </si>
  <si>
    <t xml:space="preserve"> ICU_left_softflag = overlap.length( ICU_total_usage ,ICU_total_usage + 1,0,ICU_total_capacity ) </t>
  </si>
  <si>
    <t>g_capacity</t>
  </si>
  <si>
    <t>ICU_capacity</t>
  </si>
  <si>
    <t>t_pres</t>
  </si>
  <si>
    <t>tsm</t>
  </si>
  <si>
    <t>tss_early</t>
  </si>
  <si>
    <t>t_sorting</t>
  </si>
  <si>
    <t>th_late</t>
  </si>
  <si>
    <t>m_ICU_denied</t>
  </si>
  <si>
    <t>Cgg_early</t>
  </si>
  <si>
    <t>solution = subset(solution, (time %% 1 ) == 0) # keep times that are multiples of 10, i.e. 0, 10, 20, …</t>
  </si>
  <si>
    <t xml:space="preserve">  } #end if(FALSE)</t>
  </si>
  <si>
    <t>solution$IncI  = unlist( IncI )</t>
  </si>
  <si>
    <t xml:space="preserve">  }</t>
  </si>
  <si>
    <t xml:space="preserve">      IncI[j] &lt;- solution$L_tot[j - 1] * sigma</t>
  </si>
  <si>
    <t xml:space="preserve">      sigma &lt;- parms.1d %&gt;% filter(solution$time[j] &gt; tmin &amp; solution$time[j] &lt;= tmax) %&gt;% select(sigma)</t>
  </si>
  <si>
    <t xml:space="preserve">for(j in 2:nrow(solution)) { </t>
  </si>
  <si>
    <t>IncI &lt;- solution$I_tot   # Note that entries 2, 3, 4, .... will be overwritten below</t>
  </si>
  <si>
    <t>if(FALSE)</t>
  </si>
  <si>
    <t xml:space="preserve">} </t>
  </si>
  <si>
    <t xml:space="preserve">  } </t>
  </si>
  <si>
    <t xml:space="preserve">    sommaire = cbind(sommaire, t(as.data.frame(erreur)) )</t>
  </si>
  <si>
    <t xml:space="preserve">    names(erreur) = paste("GOF",names(erreur),"days",time.span.char) # e.g. "GOF cumI days 60-69" "GOF D days 60-69"</t>
  </si>
  <si>
    <t xml:space="preserve">    erreur = apply(abs(model-dat),2,sum)</t>
  </si>
  <si>
    <t xml:space="preserve">    dat   = subset(cibles$donnees , time.span$lower.bound &lt;= time &amp; time &lt;=  time.span$upper.bound)[,Ynames,drop=F]</t>
  </si>
  <si>
    <t xml:space="preserve">    model = subset(solution     , time.span$lower.bound &lt;= time &amp; time &lt;=  time.span$upper.bound)[,Ynames,drop=F]</t>
  </si>
  <si>
    <t xml:space="preserve">    time.span.char = paste(time.span,collapse="-")</t>
  </si>
  <si>
    <t xml:space="preserve">    time.span = cibles$time.ranges[k,]</t>
  </si>
  <si>
    <t xml:space="preserve">  {</t>
  </si>
  <si>
    <t xml:space="preserve">  for(k in seq(nrow(cibles$time.ranges)))</t>
  </si>
  <si>
    <t xml:space="preserve">  </t>
  </si>
  <si>
    <t xml:space="preserve">  Ynames = setdiff(colnames(cibles$donnees),"time")</t>
  </si>
  <si>
    <t xml:space="preserve">  cibles = companion.kit$targets</t>
  </si>
  <si>
    <t>if(TRUE &amp;&amp; 'targets' %in% names(companion.kit))</t>
  </si>
  <si>
    <t>solution[,grep("..",names(solution),value=TRUE,fixed=TRUE)] = c()</t>
  </si>
  <si>
    <t># Declutter.  Remove variables with .. in their name</t>
  </si>
  <si>
    <t xml:space="preserve">IncIbelowThreshold = (solution$IncI &lt; parms.0d$EpiOut_Intercept[1] + parms.0d$EpiOut_Slope[1] * solution$TotPop) </t>
  </si>
  <si>
    <t>sommaire$AR &lt;- (max(solution$S) - min(solution$S))/max(solution$S)*100</t>
  </si>
  <si>
    <t xml:space="preserve">   # AR, epilength.v1, epilength.v2 for all ages</t>
  </si>
  <si>
    <t xml:space="preserve">sommaire$daymaxHentries    &lt;- solution$time[which.max( solution$Hentries     ) ] </t>
  </si>
  <si>
    <t xml:space="preserve">sommaire$daymaxH_tot       &lt;- solution$time[which.max( solution$H_tot        ) ] </t>
  </si>
  <si>
    <t xml:space="preserve">sommaire$daymaxL_tot       &lt;- solution$time[which.max( solution$L_tot        ) ] </t>
  </si>
  <si>
    <t xml:space="preserve">sommaire$daymaxCases       &lt;- solution$time[which.max( solution$Cases        ) ] </t>
  </si>
  <si>
    <t xml:space="preserve">sommaire$daymaxInc         &lt;- solution$time[which.max( solution$IncI         ) ] </t>
  </si>
  <si>
    <t>sommaire$maxHentries       &lt;- max( solution$Hentries )</t>
  </si>
  <si>
    <t>sommaire$maxH_tot          &lt;- max( solution$H_tot    )</t>
  </si>
  <si>
    <t>sommaire$maxL_tot          &lt;- max( solution$L_tot    )</t>
  </si>
  <si>
    <t>sommaire$maxCases          &lt;- max( solution$Cases    )</t>
  </si>
  <si>
    <t>sommaire$maxInc            &lt;- max( solution$IncI     )</t>
  </si>
  <si>
    <t>sommaire$tot.deaths        &lt;- max( solution$S        )</t>
  </si>
  <si>
    <t>sommaire$tot.Hentries      &lt;- max( solution$cumHentries )</t>
  </si>
  <si>
    <t># Possibly could use for(k in c("Cases","H_tot","L_tot")) ... below.  Too lazy.</t>
  </si>
  <si>
    <t xml:space="preserve">   agegrp.suffix = 1:n.age.grp</t>
  </si>
  <si>
    <t># agegrp.suffix = ""</t>
  </si>
  <si>
    <t xml:space="preserve">  # Construct all ages variables (e.g.  S = S1 + S2 + S3 + ... )</t>
  </si>
  <si>
    <t xml:space="preserve">   }</t>
  </si>
  <si>
    <t xml:space="preserve">     sommaire[ ,paste0("total.deaths." ,k.ish)] &lt;- max( solution$time)</t>
  </si>
  <si>
    <t xml:space="preserve">     IncIbelowThreshold = (IncI3 &lt; parms.0d$EpiOut_Intercept[1] + parms.0d$EpiOut_Slope[1] * solution[ ,paste0("TotPop",k.ish)]) </t>
  </si>
  <si>
    <t xml:space="preserve">     sommaire[ ,paste0("AR." ,k.ish)] &lt;- (max(S) - min(S))/max(S)*100</t>
  </si>
  <si>
    <t xml:space="preserve">     S = solution[ ,paste0("S",k.ish)] + 1e-99</t>
  </si>
  <si>
    <t xml:space="preserve">     # AR, epilength.v1, epilength.v2 for age group k</t>
  </si>
  <si>
    <t xml:space="preserve">     sommaire[ ,paste0("daymaxHentries."   ,k.ish)] &lt;-              solution$time[ which.max( solution[ ,paste0("Hentries",k.ish)] )]</t>
  </si>
  <si>
    <t xml:space="preserve">     sommaire[ ,paste0("daymaxH_tot."      ,k.ish)] &lt;-              solution$time[ which.max( solution[ ,paste0("H_tot"   ,k.ish)] )]</t>
  </si>
  <si>
    <t xml:space="preserve">     sommaire[ ,paste0("daymaxL_tot."      ,k.ish)] &lt;-              solution$time[ which.max( solution[ ,paste0("L_tot"   ,k.ish)] )]</t>
  </si>
  <si>
    <t xml:space="preserve">     sommaire[ ,paste0("daymaxCases."      ,k.ish)] &lt;-              solution$time[ which.max( solution[ ,paste0("Cases"   ,k.ish)] )]</t>
  </si>
  <si>
    <t xml:space="preserve">     sommaire[ ,paste0("daymaxInc."        ,k.ish)] &lt;- daymaxInc &lt;- solution$time[ which.max( solution[ ,paste0("IncI"    ,k.ish)] )]</t>
  </si>
  <si>
    <t xml:space="preserve">     sommaire[ ,paste0(   "maxHentries."   ,k.ish)] &lt;-                                   max( solution[ ,paste0("Hentries"   ,k.ish)] )</t>
  </si>
  <si>
    <t xml:space="preserve">     sommaire[ ,paste0(   "maxH_tot."      ,k.ish)] &lt;-                                   max( solution[ ,paste0("H_tot"   ,k.ish)] )</t>
  </si>
  <si>
    <t xml:space="preserve">     sommaire[ ,paste0(   "maxL_tot."      ,k.ish)] &lt;-                                   max( solution[ ,paste0("L_tot"   ,k.ish)] )</t>
  </si>
  <si>
    <t xml:space="preserve">     sommaire[ ,paste0(   "maxCases."      ,k.ish)] &lt;-                                   max( solution[ ,paste0("Cases"   ,k.ish)] )</t>
  </si>
  <si>
    <t xml:space="preserve">     sommaire[ ,paste0(   "maxInc."        ,k.ish)] &lt;-                                   max( solution[ ,paste0("IncI"    ,k.ish)] )</t>
  </si>
  <si>
    <t xml:space="preserve">     sommaire[ ,paste0( "tot.deaths."      ,k.ish)] &lt;-                                   max( solution[ ,paste0("D"       ,k.ish)] )</t>
  </si>
  <si>
    <t xml:space="preserve">     sommaire[ ,paste0( "tot.Hentries."    ,k.ish)] &lt;-                                   max( solution[ ,paste0("cumHentries",k.ish)] )</t>
  </si>
  <si>
    <t xml:space="preserve">   {</t>
  </si>
  <si>
    <t xml:space="preserve">   if(n.age.grp &gt; 1) # if n.age.grp is 1 then do not compute those summary stats  as they will be done again later</t>
  </si>
  <si>
    <t xml:space="preserve">   # summary stats by age groups</t>
  </si>
  <si>
    <t xml:space="preserve">     solution[ ,paste0(   "Hentries" ,k.ish)] = diff(c(0,solution[ ,paste0("cumHentries" ,k.ish)] ))</t>
  </si>
  <si>
    <t xml:space="preserve">     solution[ ,paste0("cumHentries" ,k.ish)] = cumHentries + solution[1,paste0("H_tot",k.ish)]  # add on incidence from (-Inf,0), i.e. I_tot[1]</t>
  </si>
  <si>
    <t xml:space="preserve">     cumHentries = solution[,paste0("..H_inflow",k.ish)]   # [t] = Cum H entries up to t-1</t>
  </si>
  <si>
    <t xml:space="preserve">   # Hentries and cumHentries </t>
  </si>
  <si>
    <t xml:space="preserve">     solution[ ,paste0("IncI" ,k.ish)] = IncI3 = diff(c(0,solution[ ,paste0("cumI" ,k.ish)] ))</t>
  </si>
  <si>
    <t xml:space="preserve">     solution[ ,paste0("cumI" ,k.ish)] = cumI3 = cumI3 + solution[1,paste0("I_tot",k.ish)]  # add on incidence from (-Inf,0), i.e. I_tot[1]</t>
  </si>
  <si>
    <t xml:space="preserve">     cumI3    = solution[,paste0("..I_inflow",k.ish)]   # [t] = Cum incidence up to t-1</t>
  </si>
  <si>
    <t xml:space="preserve">   # IncI and cumI approach 3 (from ..Bonjour )</t>
  </si>
  <si>
    <t xml:space="preserve">     approach2.vars = c("IncI.from.outflows","cumI.from.outflows")</t>
  </si>
  <si>
    <t xml:space="preserve">     sommaire[ ,paste0("daymaxInc.from.outflows." ,k.ish)] &lt;-solution$time[ which.max( solution[ ,paste0("IncI.from.outflows",k.ish)] )]</t>
  </si>
  <si>
    <t xml:space="preserve">     sommaire[ ,paste0(   "maxInc.from.outflows." ,k.ish)] &lt;-                     max( solution[ ,paste0("IncI.from.outflows",k.ish)] )</t>
  </si>
  <si>
    <t xml:space="preserve">     solution[ ,paste0("IncI.from.outflows" ,k.ish)] = diff(c(0,solution[ ,paste0("cumI.from.outflows" ,k.ish)] ))</t>
  </si>
  <si>
    <t xml:space="preserve">     solution[ ,paste0("cumI.from.outflows" ,k.ish)] = cumI2 + solution[1,paste0("I_tot",k.ish)]  # add on incidence from (-Inf,0), i.e. I_tot[1]</t>
  </si>
  <si>
    <t xml:space="preserve">     cumI2    = apply(solution.outflows[,paste0(boxes.L,k.ish)],1,sum )   # [t] = Cum incidence up to t-1</t>
  </si>
  <si>
    <t xml:space="preserve">   if( !is.null(solution.outflows) ) # check if outflows were requested</t>
  </si>
  <si>
    <t xml:space="preserve">   approach2.vars = c()</t>
  </si>
  <si>
    <t xml:space="preserve">   # IncI and cumI approach 2 (from solution.outflows )</t>
  </si>
  <si>
    <t xml:space="preserve">   IncI = c( solution[1,paste0("I_tot",k.ish)] , IncI )                            # [1] = incidence in (-Inf , 0 ) = I_tot[1,]      [3] = incidence in (1,2),</t>
  </si>
  <si>
    <t xml:space="preserve">   IncI = solution[-nrow(solution) ,paste0("L_tot",k.ish)] * parms.1d$sigma[ map ] # [t] = incidence in (t-1,t)              , i.e.  [2] = incidence in (1,2),</t>
  </si>
  <si>
    <t xml:space="preserve">   # IncI and cumI approach 1</t>
  </si>
  <si>
    <t xml:space="preserve">   solution[ ,paste0("TotPop",k.ish)] = apply(solution[,paste0(c("I_tot","H_tot","L_tot","S","R_early","R_late","D"),k.ish)],1,sum )  # same as below</t>
  </si>
  <si>
    <t xml:space="preserve">   solution[ ,paste0("Cases" ,k.ish)] = apply(solution[,paste0(c("I_tot","H_tot"),k.ish)],1,sum )           # same as below</t>
  </si>
  <si>
    <t xml:space="preserve">   solution[ ,paste0("L_tot" ,k.ish)] = apply(solution[,paste0(boxes.L,k.ish)],1,sum )</t>
  </si>
  <si>
    <t xml:space="preserve">   solution[ ,paste0("H_tot" ,k.ish)] = apply(solution[,paste0(boxes.H,k.ish)],1,sum )</t>
  </si>
  <si>
    <t xml:space="preserve">   solution[ ,paste0("I_tot" ,k.ish)] = apply(solution[,paste0(boxes.I,k.ish)],1,sum )</t>
  </si>
  <si>
    <t xml:space="preserve">      k.ish = k</t>
  </si>
  <si>
    <t xml:space="preserve">   if(n.age.grp &gt; 1) </t>
  </si>
  <si>
    <t xml:space="preserve">for(k in seq(n.age.grp)) </t>
  </si>
  <si>
    <t xml:space="preserve">   stop('\n The post processing code below assumes that agegrp.glue="" was used ' )</t>
  </si>
  <si>
    <t xml:space="preserve">if(n.age.grp &gt; 1 &amp;&amp; input.info.verbatim$agegrp.glue !="" ) </t>
  </si>
  <si>
    <t>k.ish = c()</t>
  </si>
  <si>
    <t># BEGIN  Get I_tot, H_tot, L_tot, Cases, IncI, cumI by age groups (as well as summary stats)</t>
  </si>
  <si>
    <r>
      <t># END map[k]  = parameter relevant to interval [k-1,k]  (e.g. map[55] = 7   --&gt; 7</t>
    </r>
    <r>
      <rPr>
        <vertAlign val="superscript"/>
        <sz val="9"/>
        <rFont val="Courier New"/>
        <family val="3"/>
        <charset val="1"/>
      </rPr>
      <t>th</t>
    </r>
    <r>
      <rPr>
        <sz val="9"/>
        <rFont val="Courier New"/>
        <family val="3"/>
        <charset val="1"/>
      </rPr>
      <t xml:space="preserve"> parameter value relevant to  [54,55] interval</t>
    </r>
  </si>
  <si>
    <t xml:space="preserve">  table(diff(map))  # should show zeros and ones (or just zeros)</t>
  </si>
  <si>
    <t xml:space="preserve">  table(map)  # how often is each parameter values used</t>
  </si>
  <si>
    <t>if(FALSE)  # additional checks on map</t>
  </si>
  <si>
    <t xml:space="preserve">   stop("\n Glitch in construction of map")</t>
  </si>
  <si>
    <t>if( sum(table(map)) != max(parms.1d$tmax) )</t>
  </si>
  <si>
    <t>map = rep(seq(length(map)),map)  # map[k]  = parameter relevant to interval [k-1,k]</t>
  </si>
  <si>
    <t>map = diff(sort(unique( unlist(c( subset(parms.1d,agegrp ==1)[,c("tmin","tmax")] )) )))</t>
  </si>
  <si>
    <r>
      <t># BEGIN map[k]  = parameter relevant to interval [k-1,k]  (e.g. map[55] = 7   --&gt; 7</t>
    </r>
    <r>
      <rPr>
        <vertAlign val="superscript"/>
        <sz val="9"/>
        <rFont val="Courier New"/>
        <family val="3"/>
        <charset val="1"/>
      </rPr>
      <t>th</t>
    </r>
    <r>
      <rPr>
        <sz val="9"/>
        <rFont val="Courier New"/>
        <family val="3"/>
        <charset val="1"/>
      </rPr>
      <t xml:space="preserve"> parameter value relevant to  [54,55] interval</t>
    </r>
  </si>
  <si>
    <t>boxes.L = box.names [ substr( box.names  ,1,1) == "L" ]   # compartments beginning by L  (i.e. "Lg", ...)</t>
  </si>
  <si>
    <t>boxes.H = box.names [ substr( box.names  ,1,1) == "H" ]   # compartments beginning by H  (i.e. "H_g_OK", ...)</t>
  </si>
  <si>
    <t>boxes.I = box.names [ substr( box.names  ,1,1) == "I" ]   # compartments beginning by I  (i.e. "Iag_r", ...)</t>
  </si>
  <si>
    <t xml:space="preserve">#(6) epidemic lenght      sommaire$epilength.v1  sommaire$epilength.v2 </t>
  </si>
  <si>
    <t>#(5) attack rate          sommaire$AR</t>
  </si>
  <si>
    <t>#(4) max number of cases  sommaire$maxCases</t>
  </si>
  <si>
    <t>#(3) day max incidence    sommaire$daymaxInc</t>
  </si>
  <si>
    <t>#(2) max incidence        sommaire$maxInc</t>
  </si>
  <si>
    <t xml:space="preserve">#(1) incidence            solution$IncI </t>
  </si>
  <si>
    <t>#Calculate the following things</t>
  </si>
  <si>
    <t>Note that column E (expression) points to other cells.  This may help provide some insight on what is done here.</t>
  </si>
  <si>
    <t>Assumptions:</t>
  </si>
  <si>
    <t>This worksheet is not machine readable.  Just put info/documentation as you see fit.</t>
  </si>
  <si>
    <t>Dead (removed)</t>
  </si>
  <si>
    <t>Infectious quarantined asymptomatic, not detected</t>
  </si>
  <si>
    <t>Infectious asymptomatic early (before detection/isolation)</t>
  </si>
  <si>
    <t>Infectious with mild symptoms (before detection/isolation)</t>
  </si>
  <si>
    <t>Infectious with severe symptoms (before detection/isolation)</t>
  </si>
  <si>
    <t>Infected pre-symptomatic in the general population (first part of infectious period for asymptomatic)</t>
  </si>
  <si>
    <t>Infectious with mild symptoms after detection/isolation</t>
  </si>
  <si>
    <t>m_g</t>
  </si>
  <si>
    <t>m_ICU</t>
  </si>
  <si>
    <r>
      <t>th_late</t>
    </r>
    <r>
      <rPr>
        <sz val="8"/>
        <rFont val="Calibri"/>
        <family val="2"/>
      </rPr>
      <t> </t>
    </r>
  </si>
  <si>
    <t>p_ICU</t>
  </si>
  <si>
    <t xml:space="preserve">Cgg_multiplier </t>
  </si>
  <si>
    <t xml:space="preserve">   for(k in c(box.names,  "I_tot","H_tot","L_tot","Cases","TotPop","IncI","cumI","cumHentries","Hentries",  approach2.vars) ) #   for(k in c(box.names,  "I_tot","H_tot","L_tot","Cases","TotPop","IncI","cumI","IncI.alaPHAC","cumI.alaPHAC","cumHentries","Hentries",  approach2.vars) )</t>
  </si>
  <si>
    <t>Cgg</t>
  </si>
  <si>
    <t>Cgq</t>
  </si>
  <si>
    <t>Note:</t>
  </si>
  <si>
    <t>tsm_early</t>
  </si>
  <si>
    <t>tsm_late</t>
  </si>
  <si>
    <t>Infectious in hospital but not in ICU</t>
  </si>
  <si>
    <t>Individuals recovered but not necessarily permanently due to possible waning immunity (a proportion of individual in R_early will experience waning immunity)</t>
  </si>
  <si>
    <t>R</t>
  </si>
  <si>
    <t>Recovered (permanent)</t>
  </si>
  <si>
    <t>Infectious with severe symptoms who are in hospital for sorting into either general hospital, ICU, or denied access</t>
  </si>
  <si>
    <t xml:space="preserve">Cgg = Cgg_multiplier * Cgg_early </t>
  </si>
  <si>
    <t>(S*beta/ tot_pop_Dexcluded_by_age )*(1-lambda*delta)* contact_chunk_v4</t>
  </si>
  <si>
    <t>(S*beta/ tot_pop_Dexcluded_by_age )*   lambda *delta * contact_chunk_v4</t>
  </si>
  <si>
    <t>beta</t>
  </si>
  <si>
    <t>Probability of transmission when contact made with infectious person</t>
  </si>
  <si>
    <t xml:space="preserve">Proportion of exposed to detected infectious who are traced and quarantined </t>
  </si>
  <si>
    <t>Number of daily contacts between an individual in quarantine and another individual  in the general population (can be equal to Cgq_early or modified to account for physical/social distancing and closures at different time over the simulation).</t>
  </si>
  <si>
    <t>Latent period (days)</t>
  </si>
  <si>
    <t>Proportion of presymptomatic infectious who will be identified (or detected).</t>
  </si>
  <si>
    <r>
      <t>Proportion of symptomatic infected  who develop severe symptoms</t>
    </r>
    <r>
      <rPr>
        <sz val="8"/>
        <rFont val="Calibri"/>
        <family val="2"/>
      </rPr>
      <t> </t>
    </r>
  </si>
  <si>
    <t>Period of time between onset of infectiousness and onset of symptoms in those developing symptoms OR first infectious period for asymptomatic</t>
  </si>
  <si>
    <t xml:space="preserve">Period of time between onset of symptoms for mild cases or asymptomatic and detection </t>
  </si>
  <si>
    <t>Period of time between onset of symptoms for severe cases or asymptomatic and detection</t>
  </si>
  <si>
    <t>Total period of time for the symptomatic period</t>
  </si>
  <si>
    <t>Mortality rate for severe cases dying at home because they are not able to access hospital care</t>
  </si>
  <si>
    <t>Mortality rate for severe cases dying in hospital because they are not able to access ICU</t>
  </si>
  <si>
    <t>Maximum ICU capacity</t>
  </si>
  <si>
    <t>Infectious asymptomatic (remain asymptomatic and are not detected)</t>
  </si>
  <si>
    <t>Infectious asymptomatic (remain asymptomatic and are detected)</t>
  </si>
  <si>
    <t>Infectious with mild symptoms that remain undetected/isolated</t>
  </si>
  <si>
    <t>Infectious with mild symptoms which remain in quarantine while still undetected</t>
  </si>
  <si>
    <t>Infectious still recovering in hospital general care (to account for the longer stay compared to those dying in hospital)</t>
  </si>
  <si>
    <t>Infectious still recovering outside hospital  (to account for the longer stay compared to those dying outside hospital)</t>
  </si>
  <si>
    <t xml:space="preserve">Proportion of infectious that are asymptomatic after the duration of the presymptomatic infectious period </t>
  </si>
  <si>
    <t>Number of daily contacts between an individual present in the general population and another individual also in the general population (can be equal to Cgg_early or modified to account for physical/social distancing and closures at different times over the simulation)</t>
  </si>
  <si>
    <t>Period of time between the possibility of being detected and end of infectious period for asymptomatic and mild cases</t>
  </si>
  <si>
    <t>Period of time between the possibility of being detected and end of quarantine for mild cases</t>
  </si>
  <si>
    <t>Coefficient that can be used to modify the value of Cgg by a certain amount to approximate control measures. It is a multiplier of the contact within and between age groups (by default set to 1, ie no effect).</t>
  </si>
  <si>
    <t>Cgg_multiplier</t>
  </si>
  <si>
    <t>#period.now = 1+ sum( time.now &gt; c(period.cutoff.1, period.cutoff.2))</t>
  </si>
  <si>
    <t>#lambda = lambda_Period1*(period.now==1) + lambda_Period2*(period.now==2) + lambda_Period3*(period.now==3)</t>
  </si>
  <si>
    <t xml:space="preserve">#delta = delta_Period1*(period.now==1) + delta_Period2*(period.now==2) + delta_Period3*(period.now==3) </t>
  </si>
  <si>
    <t xml:space="preserve">#Cgg_multiplier = Cgg_multiplier_Period1*(period.now==1) + Cgg_multiplier_Period2*(period.now==2) + Cgg_multiplier_Period3*(period.now==3) </t>
  </si>
  <si>
    <t>agegrp1</t>
  </si>
  <si>
    <t>agegrp2</t>
  </si>
  <si>
    <t>agegrp3</t>
  </si>
  <si>
    <t>agegrp4</t>
  </si>
  <si>
    <t>agegrp5</t>
  </si>
  <si>
    <t>agegrp6</t>
  </si>
  <si>
    <r>
      <t>Infected pre-symptomatic in quarantine (and first par</t>
    </r>
    <r>
      <rPr>
        <sz val="11"/>
        <color indexed="53"/>
        <rFont val="Times New Roman"/>
        <family val="1"/>
      </rPr>
      <t>t</t>
    </r>
    <r>
      <rPr>
        <sz val="11"/>
        <rFont val="Times New Roman"/>
        <family val="1"/>
      </rPr>
      <t xml:space="preserve"> of infectious period for asymptomatic)</t>
    </r>
  </si>
  <si>
    <t>Infectious quarantined with mild symptoms (before detection/isolation)</t>
  </si>
  <si>
    <t>Infectious denied hospital access because of insufficient/overwhelmed capacity</t>
  </si>
  <si>
    <t>Period of time for sorting severe cases in hospital (before general service or ICU)</t>
  </si>
  <si>
    <t>Period of time between second period of hospitalization and recovery, for recovered cases.</t>
  </si>
  <si>
    <t>Infectious quarantined with severe symptoms (before detection/isolation)</t>
  </si>
  <si>
    <t>Infectious still recovering in hospital ICU (to account for the longer stay compared to those dying in ICU)</t>
  </si>
  <si>
    <t>Infectious in hospital, requiring ICU but denied ICU access because of insufficient/overwhelmed capacity</t>
  </si>
  <si>
    <t>Infectious in hospital in ICU</t>
  </si>
  <si>
    <t>Initial number of daily contacts between two individuals from the general population as derived from Prem et al. 2017 (see ref below table)</t>
  </si>
  <si>
    <t>Ref: Prem K, Cook ARA, Jit M. Projecting social contact matrices in 152 countries using contact surveys and demographic data. PLoS Comput Biol. 2017;13. doi:10.1371/journal.pcbi.1005697</t>
  </si>
  <si>
    <t xml:space="preserve">Proportion of hospitalized cases who require ICU in hospital </t>
  </si>
  <si>
    <t xml:space="preserve">Mortality rate for severe cases in hospital that do not require ICU or a ventilator (general) </t>
  </si>
  <si>
    <r>
      <t xml:space="preserve">Mortality rate for severe cases </t>
    </r>
    <r>
      <rPr>
        <sz val="10"/>
        <rFont val="Calibri"/>
        <family val="2"/>
      </rPr>
      <t xml:space="preserve">in hospital ICU </t>
    </r>
  </si>
  <si>
    <t>Period of time between first day in hospital (after sorting) and death, for dead cases.</t>
  </si>
  <si>
    <t xml:space="preserve"> contact_chunk_v4 = (t(Cgg)                   %*%(I_pres + Ias_early + Ias_late_nd + Ism_early + Iss_early + Ism_late_nd) + t(Cgq)                   %*%(Iq_pres + Iq_as_nd + Iq_sm_early + Iq_ss_early + Iq_sm_late_nd))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</si>
</sst>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0.00000"/>
  </numFmts>
  <fonts count="24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u/>
      <sz val="11"/>
      <color indexed="19"/>
      <name val="Calibri"/>
      <family val="2"/>
      <charset val="1"/>
    </font>
    <font>
      <b/>
      <sz val="10"/>
      <name val="Arial"/>
      <family val="2"/>
    </font>
    <font>
      <sz val="10"/>
      <color indexed="19"/>
      <name val="Arial"/>
      <family val="2"/>
    </font>
    <font>
      <b/>
      <u/>
      <sz val="10"/>
      <color indexed="19"/>
      <name val="Arial"/>
      <family val="2"/>
    </font>
    <font>
      <sz val="10"/>
      <color indexed="8"/>
      <name val="Calibri"/>
      <family val="2"/>
    </font>
    <font>
      <sz val="10"/>
      <color indexed="62"/>
      <name val="Arial"/>
      <family val="2"/>
    </font>
    <font>
      <b/>
      <sz val="10"/>
      <color indexed="17"/>
      <name val="Arial"/>
      <family val="2"/>
    </font>
    <font>
      <sz val="10"/>
      <name val="Courier New"/>
      <family val="3"/>
      <charset val="1"/>
    </font>
    <font>
      <sz val="10"/>
      <color indexed="8"/>
      <name val="Courier New"/>
      <family val="3"/>
      <charset val="1"/>
    </font>
    <font>
      <sz val="11"/>
      <name val="Calibri"/>
      <family val="2"/>
    </font>
    <font>
      <sz val="9"/>
      <name val="Courier New"/>
      <family val="3"/>
      <charset val="1"/>
    </font>
    <font>
      <sz val="8"/>
      <name val="Calibri"/>
      <family val="2"/>
    </font>
    <font>
      <b/>
      <sz val="11"/>
      <name val="Calibri"/>
      <family val="2"/>
      <charset val="1"/>
    </font>
    <font>
      <sz val="10"/>
      <name val="Calibri"/>
      <family val="2"/>
    </font>
    <font>
      <vertAlign val="superscript"/>
      <sz val="9"/>
      <name val="Courier New"/>
      <family val="3"/>
      <charset val="1"/>
    </font>
    <font>
      <sz val="11"/>
      <name val="Arial"/>
      <family val="2"/>
    </font>
    <font>
      <sz val="11"/>
      <color indexed="8"/>
      <name val="Calibri"/>
      <family val="2"/>
    </font>
    <font>
      <sz val="11"/>
      <name val="Times New Roman"/>
      <family val="1"/>
    </font>
    <font>
      <sz val="11"/>
      <name val="Calibri"/>
      <family val="2"/>
      <charset val="1"/>
    </font>
    <font>
      <b/>
      <u/>
      <sz val="10"/>
      <name val="Calibri"/>
      <family val="2"/>
    </font>
    <font>
      <sz val="11"/>
      <color indexed="53"/>
      <name val="Times New Roman"/>
      <family val="1"/>
    </font>
    <font>
      <sz val="11"/>
      <color theme="1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31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</fills>
  <borders count="12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1" fillId="0" borderId="0" xfId="1" applyFont="1" applyFill="1"/>
    <xf numFmtId="0" fontId="9" fillId="0" borderId="0" xfId="0" applyFont="1"/>
    <xf numFmtId="0" fontId="0" fillId="0" borderId="0" xfId="0" applyFill="1"/>
    <xf numFmtId="0" fontId="9" fillId="0" borderId="0" xfId="0" applyFont="1" applyFill="1"/>
    <xf numFmtId="0" fontId="0" fillId="0" borderId="0" xfId="0" applyFont="1"/>
    <xf numFmtId="0" fontId="10" fillId="0" borderId="0" xfId="0" applyFont="1"/>
    <xf numFmtId="0" fontId="1" fillId="0" borderId="0" xfId="1" applyFill="1"/>
    <xf numFmtId="0" fontId="0" fillId="0" borderId="0" xfId="0" applyNumberFormat="1"/>
    <xf numFmtId="0" fontId="8" fillId="0" borderId="0" xfId="0" applyFont="1"/>
    <xf numFmtId="0" fontId="0" fillId="2" borderId="0" xfId="0" applyFill="1"/>
    <xf numFmtId="0" fontId="0" fillId="0" borderId="0" xfId="0" applyFont="1" applyFill="1"/>
    <xf numFmtId="0" fontId="0" fillId="3" borderId="0" xfId="0" applyFont="1" applyFill="1"/>
    <xf numFmtId="0" fontId="0" fillId="4" borderId="0" xfId="0" applyFill="1"/>
    <xf numFmtId="0" fontId="9" fillId="4" borderId="0" xfId="0" applyFont="1" applyFill="1"/>
    <xf numFmtId="0" fontId="9" fillId="3" borderId="0" xfId="0" applyFont="1" applyFill="1"/>
    <xf numFmtId="0" fontId="14" fillId="3" borderId="0" xfId="1" applyFont="1" applyFill="1" applyAlignment="1">
      <alignment horizontal="center"/>
    </xf>
    <xf numFmtId="0" fontId="14" fillId="0" borderId="0" xfId="1" applyFont="1" applyFill="1" applyAlignment="1">
      <alignment horizontal="center"/>
    </xf>
    <xf numFmtId="0" fontId="11" fillId="0" borderId="0" xfId="0" applyFont="1" applyFill="1" applyBorder="1"/>
    <xf numFmtId="2" fontId="1" fillId="0" borderId="0" xfId="1" applyNumberFormat="1" applyFill="1"/>
    <xf numFmtId="1" fontId="1" fillId="0" borderId="0" xfId="1" applyNumberFormat="1"/>
    <xf numFmtId="0" fontId="9" fillId="0" borderId="0" xfId="0" applyFont="1" applyAlignment="1">
      <alignment wrapText="1"/>
    </xf>
    <xf numFmtId="0" fontId="17" fillId="2" borderId="0" xfId="0" applyFont="1" applyFill="1"/>
    <xf numFmtId="0" fontId="1" fillId="5" borderId="0" xfId="1" applyFill="1"/>
    <xf numFmtId="0" fontId="0" fillId="0" borderId="0" xfId="0" applyBorder="1"/>
    <xf numFmtId="0" fontId="2" fillId="0" borderId="0" xfId="1" applyFont="1" applyBorder="1"/>
    <xf numFmtId="0" fontId="1" fillId="0" borderId="0" xfId="1" applyBorder="1"/>
    <xf numFmtId="0" fontId="18" fillId="0" borderId="0" xfId="1" applyFont="1"/>
    <xf numFmtId="0" fontId="18" fillId="0" borderId="0" xfId="1" applyFont="1" applyBorder="1"/>
    <xf numFmtId="0" fontId="0" fillId="6" borderId="0" xfId="0" applyFill="1"/>
    <xf numFmtId="0" fontId="9" fillId="6" borderId="0" xfId="0" applyFont="1" applyFill="1"/>
    <xf numFmtId="0" fontId="19" fillId="0" borderId="1" xfId="0" applyFont="1" applyFill="1" applyBorder="1" applyAlignment="1">
      <alignment vertical="center" wrapText="1"/>
    </xf>
    <xf numFmtId="0" fontId="19" fillId="0" borderId="2" xfId="0" applyFont="1" applyFill="1" applyBorder="1" applyAlignment="1">
      <alignment vertical="center" wrapText="1"/>
    </xf>
    <xf numFmtId="0" fontId="19" fillId="0" borderId="3" xfId="0" applyFont="1" applyFill="1" applyBorder="1" applyAlignment="1">
      <alignment vertical="center" wrapText="1"/>
    </xf>
    <xf numFmtId="0" fontId="19" fillId="0" borderId="4" xfId="0" applyFont="1" applyFill="1" applyBorder="1" applyAlignment="1">
      <alignment vertical="center" wrapText="1"/>
    </xf>
    <xf numFmtId="0" fontId="20" fillId="0" borderId="0" xfId="1" applyFont="1" applyFill="1"/>
    <xf numFmtId="0" fontId="21" fillId="0" borderId="5" xfId="0" applyFont="1" applyFill="1" applyBorder="1" applyAlignment="1">
      <alignment vertical="center"/>
    </xf>
    <xf numFmtId="0" fontId="21" fillId="0" borderId="6" xfId="0" applyFont="1" applyFill="1" applyBorder="1" applyAlignment="1">
      <alignment vertical="center"/>
    </xf>
    <xf numFmtId="0" fontId="15" fillId="0" borderId="7" xfId="0" applyFont="1" applyFill="1" applyBorder="1" applyAlignment="1">
      <alignment vertical="center"/>
    </xf>
    <xf numFmtId="0" fontId="15" fillId="0" borderId="8" xfId="0" applyFont="1" applyFill="1" applyBorder="1" applyAlignment="1">
      <alignment vertical="center"/>
    </xf>
    <xf numFmtId="0" fontId="15" fillId="0" borderId="9" xfId="0" applyFont="1" applyFill="1" applyBorder="1" applyAlignment="1">
      <alignment vertical="center"/>
    </xf>
    <xf numFmtId="0" fontId="15" fillId="0" borderId="8" xfId="0" applyFont="1" applyFill="1" applyBorder="1" applyAlignment="1">
      <alignment vertical="center" wrapText="1"/>
    </xf>
    <xf numFmtId="0" fontId="6" fillId="5" borderId="10" xfId="0" applyFont="1" applyFill="1" applyBorder="1" applyAlignment="1">
      <alignment horizontal="left" vertical="center" readingOrder="1"/>
    </xf>
    <xf numFmtId="2" fontId="1" fillId="5" borderId="0" xfId="1" applyNumberFormat="1" applyFill="1"/>
    <xf numFmtId="1" fontId="1" fillId="5" borderId="0" xfId="1" applyNumberFormat="1" applyFill="1"/>
    <xf numFmtId="0" fontId="1" fillId="0" borderId="0" xfId="1" applyFill="1" applyAlignment="1">
      <alignment horizontal="center"/>
    </xf>
    <xf numFmtId="0" fontId="0" fillId="0" borderId="0" xfId="0" applyAlignment="1">
      <alignment horizontal="center"/>
    </xf>
    <xf numFmtId="0" fontId="23" fillId="0" borderId="0" xfId="1" applyFont="1" applyFill="1"/>
    <xf numFmtId="0" fontId="23" fillId="0" borderId="0" xfId="1" applyFont="1" applyFill="1" applyAlignment="1">
      <alignment horizontal="right"/>
    </xf>
    <xf numFmtId="168" fontId="1" fillId="0" borderId="0" xfId="1" applyNumberFormat="1" applyFill="1"/>
    <xf numFmtId="0" fontId="15" fillId="0" borderId="11" xfId="0" applyFont="1" applyFill="1" applyBorder="1" applyAlignment="1">
      <alignment vertical="center"/>
    </xf>
    <xf numFmtId="0" fontId="15" fillId="0" borderId="7" xfId="0" applyFont="1" applyFill="1" applyBorder="1" applyAlignment="1">
      <alignment vertical="center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00FF00"/>
      <rgbColor rgb="000000FF"/>
      <rgbColor rgb="00CCFF00"/>
      <rgbColor rgb="00FF00FF"/>
      <rgbColor rgb="0000FFFF"/>
      <rgbColor rgb="00800000"/>
      <rgbColor rgb="00006600"/>
      <rgbColor rgb="00000080"/>
      <rgbColor rgb="00669900"/>
      <rgbColor rgb="00800080"/>
      <rgbColor rgb="00008080"/>
      <rgbColor rgb="00B2B2B2"/>
      <rgbColor rgb="00808080"/>
      <rgbColor rgb="009999FF"/>
      <rgbColor rgb="00993366"/>
      <rgbColor rgb="00FFFFCC"/>
      <rgbColor rgb="0099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99FF66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D0D0D"/>
      <rgbColor rgb="00333300"/>
      <rgbColor rgb="00993300"/>
      <rgbColor rgb="00993366"/>
      <rgbColor rgb="003333FF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10</xdr:row>
      <xdr:rowOff>0</xdr:rowOff>
    </xdr:from>
    <xdr:to>
      <xdr:col>22</xdr:col>
      <xdr:colOff>571500</xdr:colOff>
      <xdr:row>35</xdr:row>
      <xdr:rowOff>95250</xdr:rowOff>
    </xdr:to>
    <xdr:pic>
      <xdr:nvPicPr>
        <xdr:cNvPr id="23644" name="Picture 23584">
          <a:extLst>
            <a:ext uri="{FF2B5EF4-FFF2-40B4-BE49-F238E27FC236}">
              <a16:creationId xmlns:a16="http://schemas.microsoft.com/office/drawing/2014/main" id="{73180488-6F0A-475A-819F-24353A6A87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0" y="1914525"/>
          <a:ext cx="11029950" cy="6238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7"/>
  </sheetPr>
  <dimension ref="A1:IV207"/>
  <sheetViews>
    <sheetView topLeftCell="A41" zoomScale="86" zoomScaleNormal="86" workbookViewId="0">
      <selection activeCell="B79" sqref="B79"/>
    </sheetView>
  </sheetViews>
  <sheetFormatPr defaultColWidth="8.7109375" defaultRowHeight="15" x14ac:dyDescent="0.25"/>
  <cols>
    <col min="1" max="1" width="13.28515625" style="1" customWidth="1"/>
    <col min="2" max="2" width="22" style="1" customWidth="1"/>
    <col min="3" max="3" width="86" style="1" bestFit="1" customWidth="1"/>
    <col min="4" max="4" width="8.7109375" style="1"/>
    <col min="5" max="59" width="8.7109375" style="32"/>
    <col min="60" max="16384" width="8.7109375" style="1"/>
  </cols>
  <sheetData>
    <row r="1" spans="1:256" x14ac:dyDescent="0.25">
      <c r="A1" t="s">
        <v>284</v>
      </c>
    </row>
    <row r="2" spans="1:256" x14ac:dyDescent="0.25">
      <c r="B2"/>
      <c r="C2"/>
      <c r="D2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 x14ac:dyDescent="0.25">
      <c r="A3" s="1" t="s">
        <v>283</v>
      </c>
      <c r="B3"/>
      <c r="C3"/>
      <c r="D3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 x14ac:dyDescent="0.25">
      <c r="A4" t="s">
        <v>0</v>
      </c>
      <c r="B4"/>
      <c r="C4"/>
      <c r="D4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x14ac:dyDescent="0.25">
      <c r="A5" t="s">
        <v>1</v>
      </c>
      <c r="B5"/>
      <c r="C5"/>
      <c r="D5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x14ac:dyDescent="0.25">
      <c r="A6"/>
      <c r="B6"/>
      <c r="C6"/>
      <c r="D6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x14ac:dyDescent="0.25">
      <c r="A7" t="s">
        <v>2</v>
      </c>
      <c r="B7"/>
      <c r="C7"/>
      <c r="D7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 x14ac:dyDescent="0.25">
      <c r="A8"/>
      <c r="B8" t="s">
        <v>3</v>
      </c>
      <c r="C8"/>
      <c r="D8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</row>
    <row r="9" spans="1:256" x14ac:dyDescent="0.25">
      <c r="A9" t="s">
        <v>2</v>
      </c>
      <c r="B9"/>
      <c r="C9"/>
      <c r="D9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15.75" thickBot="1" x14ac:dyDescent="0.3">
      <c r="A10"/>
      <c r="B10"/>
      <c r="C10"/>
      <c r="D1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spans="1:256" ht="15.75" thickBot="1" x14ac:dyDescent="0.3">
      <c r="A11"/>
      <c r="B11" s="37" t="s">
        <v>37</v>
      </c>
      <c r="C11" s="38" t="s">
        <v>38</v>
      </c>
      <c r="D11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pans="1:256" ht="15.75" thickBot="1" x14ac:dyDescent="0.3">
      <c r="A12"/>
      <c r="B12" s="39" t="s">
        <v>4</v>
      </c>
      <c r="C12" s="40" t="s">
        <v>21</v>
      </c>
      <c r="D12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spans="1:256" ht="15.75" thickBot="1" x14ac:dyDescent="0.3">
      <c r="A13"/>
      <c r="B13" s="39" t="s">
        <v>6</v>
      </c>
      <c r="C13" s="40" t="s">
        <v>40</v>
      </c>
      <c r="D13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pans="1:256" ht="15.75" thickBot="1" x14ac:dyDescent="0.3">
      <c r="A14"/>
      <c r="B14" s="39" t="s">
        <v>5</v>
      </c>
      <c r="C14" s="40" t="s">
        <v>39</v>
      </c>
      <c r="D14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spans="1:256" ht="30.75" thickBot="1" x14ac:dyDescent="0.3">
      <c r="A15"/>
      <c r="B15" s="39" t="s">
        <v>41</v>
      </c>
      <c r="C15" s="40" t="s">
        <v>290</v>
      </c>
      <c r="D15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spans="1:256" ht="15.75" thickBot="1" x14ac:dyDescent="0.3">
      <c r="A16"/>
      <c r="B16" s="39" t="s">
        <v>7</v>
      </c>
      <c r="C16" s="40" t="s">
        <v>347</v>
      </c>
      <c r="D16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 ht="15.75" thickBot="1" x14ac:dyDescent="0.3">
      <c r="A17"/>
      <c r="B17" s="39" t="s">
        <v>67</v>
      </c>
      <c r="C17" s="40" t="s">
        <v>287</v>
      </c>
      <c r="D17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ht="15.75" thickBot="1" x14ac:dyDescent="0.3">
      <c r="A18"/>
      <c r="B18" s="39" t="s">
        <v>69</v>
      </c>
      <c r="C18" s="40" t="s">
        <v>288</v>
      </c>
      <c r="D18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ht="15.75" thickBot="1" x14ac:dyDescent="0.3">
      <c r="A19"/>
      <c r="B19" s="39" t="s">
        <v>71</v>
      </c>
      <c r="C19" s="40" t="s">
        <v>289</v>
      </c>
      <c r="D19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ht="15.75" thickBot="1" x14ac:dyDescent="0.3">
      <c r="A20"/>
      <c r="B20" s="39" t="s">
        <v>73</v>
      </c>
      <c r="C20" s="40" t="s">
        <v>348</v>
      </c>
      <c r="D2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ht="15.75" thickBot="1" x14ac:dyDescent="0.3">
      <c r="A21"/>
      <c r="B21" s="39" t="s">
        <v>75</v>
      </c>
      <c r="C21" s="40" t="s">
        <v>352</v>
      </c>
      <c r="D21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 ht="15.75" thickBot="1" x14ac:dyDescent="0.3">
      <c r="A22"/>
      <c r="B22" s="39" t="s">
        <v>77</v>
      </c>
      <c r="C22" s="40" t="s">
        <v>286</v>
      </c>
      <c r="D22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 ht="15.75" thickBot="1" x14ac:dyDescent="0.3">
      <c r="A23"/>
      <c r="B23" s="39" t="s">
        <v>80</v>
      </c>
      <c r="C23" s="40" t="s">
        <v>325</v>
      </c>
      <c r="D23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 ht="15.75" thickBot="1" x14ac:dyDescent="0.3">
      <c r="A24"/>
      <c r="B24" s="39" t="s">
        <v>82</v>
      </c>
      <c r="C24" s="40" t="s">
        <v>326</v>
      </c>
      <c r="D24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ht="15.75" thickBot="1" x14ac:dyDescent="0.3">
      <c r="A25"/>
      <c r="B25" s="39" t="s">
        <v>87</v>
      </c>
      <c r="C25" s="40" t="s">
        <v>291</v>
      </c>
      <c r="D25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 ht="15.75" thickBot="1" x14ac:dyDescent="0.3">
      <c r="A26"/>
      <c r="B26" s="39" t="s">
        <v>85</v>
      </c>
      <c r="C26" s="40" t="s">
        <v>327</v>
      </c>
      <c r="D26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 ht="15.75" thickBot="1" x14ac:dyDescent="0.3">
      <c r="A27"/>
      <c r="B27" s="39" t="s">
        <v>92</v>
      </c>
      <c r="C27" s="40" t="s">
        <v>328</v>
      </c>
      <c r="D27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30.75" thickBot="1" x14ac:dyDescent="0.3">
      <c r="A28"/>
      <c r="B28" s="39" t="s">
        <v>8</v>
      </c>
      <c r="C28" s="40" t="s">
        <v>307</v>
      </c>
      <c r="D28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 ht="15.75" thickBot="1" x14ac:dyDescent="0.3">
      <c r="A29"/>
      <c r="B29" s="39" t="s">
        <v>9</v>
      </c>
      <c r="C29" s="40" t="s">
        <v>303</v>
      </c>
      <c r="D29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 ht="15.75" thickBot="1" x14ac:dyDescent="0.3">
      <c r="A30"/>
      <c r="B30" s="39" t="s">
        <v>10</v>
      </c>
      <c r="C30" s="40" t="s">
        <v>355</v>
      </c>
      <c r="D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spans="1:256" ht="15.75" thickBot="1" x14ac:dyDescent="0.3">
      <c r="A31"/>
      <c r="B31" s="39" t="s">
        <v>11</v>
      </c>
      <c r="C31" s="40" t="s">
        <v>349</v>
      </c>
      <c r="D31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spans="1:256" ht="30.75" thickBot="1" x14ac:dyDescent="0.3">
      <c r="A32"/>
      <c r="B32" s="39" t="s">
        <v>12</v>
      </c>
      <c r="C32" s="40" t="s">
        <v>354</v>
      </c>
      <c r="D32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spans="1:256" ht="30.75" thickBot="1" x14ac:dyDescent="0.3">
      <c r="A33"/>
      <c r="B33" s="39" t="s">
        <v>116</v>
      </c>
      <c r="C33" s="40" t="s">
        <v>329</v>
      </c>
      <c r="D33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spans="1:256" ht="30.75" thickBot="1" x14ac:dyDescent="0.3">
      <c r="A34"/>
      <c r="B34" s="39" t="s">
        <v>124</v>
      </c>
      <c r="C34" s="40" t="s">
        <v>353</v>
      </c>
      <c r="D34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spans="1:256" ht="30.75" thickBot="1" x14ac:dyDescent="0.3">
      <c r="A35"/>
      <c r="B35" s="39" t="s">
        <v>120</v>
      </c>
      <c r="C35" s="40" t="s">
        <v>330</v>
      </c>
      <c r="D35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spans="1:256" ht="30.75" thickBot="1" x14ac:dyDescent="0.3">
      <c r="A36"/>
      <c r="B36" s="39" t="s">
        <v>98</v>
      </c>
      <c r="C36" s="40" t="s">
        <v>304</v>
      </c>
      <c r="D36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spans="1:256" ht="15.75" thickBot="1" x14ac:dyDescent="0.3">
      <c r="A37"/>
      <c r="B37" s="39" t="s">
        <v>305</v>
      </c>
      <c r="C37" s="40" t="s">
        <v>306</v>
      </c>
      <c r="D37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spans="1:256" ht="15.75" thickBot="1" x14ac:dyDescent="0.3">
      <c r="A38"/>
      <c r="B38" s="39" t="s">
        <v>42</v>
      </c>
      <c r="C38" s="40" t="s">
        <v>285</v>
      </c>
      <c r="D38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  <row r="39" spans="1:256" x14ac:dyDescent="0.25">
      <c r="A39"/>
      <c r="B39" s="41"/>
      <c r="C39" s="17"/>
      <c r="D39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</row>
    <row r="40" spans="1:256" x14ac:dyDescent="0.25">
      <c r="A40"/>
      <c r="B40" s="41"/>
      <c r="C40" s="17"/>
      <c r="D4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</row>
    <row r="41" spans="1:256" x14ac:dyDescent="0.25">
      <c r="A41" t="s">
        <v>2</v>
      </c>
      <c r="B41" s="17"/>
      <c r="C41" s="17"/>
      <c r="D41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</row>
    <row r="42" spans="1:256" x14ac:dyDescent="0.25">
      <c r="A42"/>
      <c r="B42" s="17" t="s">
        <v>13</v>
      </c>
      <c r="C42" s="17"/>
      <c r="D42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</row>
    <row r="43" spans="1:256" x14ac:dyDescent="0.25">
      <c r="A43" t="s">
        <v>2</v>
      </c>
      <c r="B43" s="17"/>
      <c r="C43" s="17"/>
      <c r="D43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</row>
    <row r="44" spans="1:256" x14ac:dyDescent="0.25">
      <c r="A44"/>
      <c r="B44" s="17"/>
      <c r="C44" s="17"/>
      <c r="D44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</row>
    <row r="45" spans="1:256" x14ac:dyDescent="0.25">
      <c r="A45" s="3"/>
      <c r="B45" s="17"/>
      <c r="C45" s="17"/>
      <c r="D45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</row>
    <row r="46" spans="1:256" ht="15.75" thickBot="1" x14ac:dyDescent="0.3">
      <c r="A46" s="4"/>
      <c r="B46" s="17"/>
      <c r="C46" s="17"/>
      <c r="D46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</row>
    <row r="47" spans="1:256" s="2" customFormat="1" ht="15.75" thickBot="1" x14ac:dyDescent="0.3">
      <c r="A47" s="5"/>
      <c r="B47" s="42" t="s">
        <v>43</v>
      </c>
      <c r="C47" s="43" t="s">
        <v>44</v>
      </c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</row>
    <row r="48" spans="1:256" ht="15.75" thickBot="1" x14ac:dyDescent="0.3">
      <c r="B48" s="44" t="s">
        <v>311</v>
      </c>
      <c r="C48" s="45" t="s">
        <v>312</v>
      </c>
    </row>
    <row r="49" spans="2:3" x14ac:dyDescent="0.25">
      <c r="B49" s="56" t="s">
        <v>45</v>
      </c>
      <c r="C49" s="46" t="s">
        <v>313</v>
      </c>
    </row>
    <row r="50" spans="2:3" ht="15.75" thickBot="1" x14ac:dyDescent="0.3">
      <c r="B50" s="57"/>
      <c r="C50" s="45" t="s">
        <v>46</v>
      </c>
    </row>
    <row r="51" spans="2:3" ht="39" thickBot="1" x14ac:dyDescent="0.3">
      <c r="B51" s="44" t="s">
        <v>298</v>
      </c>
      <c r="C51" s="47" t="s">
        <v>332</v>
      </c>
    </row>
    <row r="52" spans="2:3" ht="39" thickBot="1" x14ac:dyDescent="0.3">
      <c r="B52" s="44" t="s">
        <v>299</v>
      </c>
      <c r="C52" s="47" t="s">
        <v>314</v>
      </c>
    </row>
    <row r="53" spans="2:3" ht="26.25" thickBot="1" x14ac:dyDescent="0.3">
      <c r="B53" s="44" t="s">
        <v>164</v>
      </c>
      <c r="C53" s="47" t="s">
        <v>356</v>
      </c>
    </row>
    <row r="54" spans="2:3" ht="15.75" thickBot="1" x14ac:dyDescent="0.3">
      <c r="B54" s="44" t="s">
        <v>47</v>
      </c>
      <c r="C54" s="45" t="s">
        <v>315</v>
      </c>
    </row>
    <row r="55" spans="2:3" ht="15.75" thickBot="1" x14ac:dyDescent="0.3">
      <c r="B55" s="44" t="s">
        <v>48</v>
      </c>
      <c r="C55" s="47" t="s">
        <v>316</v>
      </c>
    </row>
    <row r="56" spans="2:3" ht="15.75" thickBot="1" x14ac:dyDescent="0.3">
      <c r="B56" s="44" t="s">
        <v>49</v>
      </c>
      <c r="C56" s="45" t="s">
        <v>317</v>
      </c>
    </row>
    <row r="57" spans="2:3" ht="15.75" thickBot="1" x14ac:dyDescent="0.3">
      <c r="B57" s="44" t="s">
        <v>50</v>
      </c>
      <c r="C57" s="45" t="s">
        <v>331</v>
      </c>
    </row>
    <row r="58" spans="2:3" ht="26.25" thickBot="1" x14ac:dyDescent="0.3">
      <c r="B58" s="44" t="s">
        <v>158</v>
      </c>
      <c r="C58" s="47" t="s">
        <v>318</v>
      </c>
    </row>
    <row r="59" spans="2:3" ht="15.75" thickBot="1" x14ac:dyDescent="0.3">
      <c r="B59" s="44" t="s">
        <v>301</v>
      </c>
      <c r="C59" s="47" t="s">
        <v>319</v>
      </c>
    </row>
    <row r="60" spans="2:3" ht="15.75" thickBot="1" x14ac:dyDescent="0.3">
      <c r="B60" s="44" t="s">
        <v>160</v>
      </c>
      <c r="C60" s="47" t="s">
        <v>320</v>
      </c>
    </row>
    <row r="61" spans="2:3" ht="26.25" thickBot="1" x14ac:dyDescent="0.3">
      <c r="B61" s="44" t="s">
        <v>302</v>
      </c>
      <c r="C61" s="47" t="s">
        <v>333</v>
      </c>
    </row>
    <row r="62" spans="2:3" ht="15.75" thickBot="1" x14ac:dyDescent="0.3">
      <c r="B62" s="44" t="s">
        <v>159</v>
      </c>
      <c r="C62" s="47" t="s">
        <v>321</v>
      </c>
    </row>
    <row r="63" spans="2:3" ht="15.75" thickBot="1" x14ac:dyDescent="0.3">
      <c r="B63" s="44" t="s">
        <v>51</v>
      </c>
      <c r="C63" s="47" t="s">
        <v>334</v>
      </c>
    </row>
    <row r="64" spans="2:3" ht="26.25" thickBot="1" x14ac:dyDescent="0.3">
      <c r="B64" s="44" t="s">
        <v>52</v>
      </c>
      <c r="C64" s="47" t="s">
        <v>53</v>
      </c>
    </row>
    <row r="65" spans="1:98" ht="15.75" thickBot="1" x14ac:dyDescent="0.3">
      <c r="B65" s="44" t="s">
        <v>295</v>
      </c>
      <c r="C65" s="47" t="s">
        <v>358</v>
      </c>
    </row>
    <row r="66" spans="1:98" ht="15.75" thickBot="1" x14ac:dyDescent="0.3">
      <c r="B66" s="44" t="s">
        <v>161</v>
      </c>
      <c r="C66" s="47" t="s">
        <v>350</v>
      </c>
    </row>
    <row r="67" spans="1:98" ht="15.75" thickBot="1" x14ac:dyDescent="0.3">
      <c r="B67" s="44" t="s">
        <v>292</v>
      </c>
      <c r="C67" s="47" t="s">
        <v>359</v>
      </c>
    </row>
    <row r="68" spans="1:98" ht="15.75" thickBot="1" x14ac:dyDescent="0.3">
      <c r="B68" s="44" t="s">
        <v>293</v>
      </c>
      <c r="C68" s="47" t="s">
        <v>360</v>
      </c>
    </row>
    <row r="69" spans="1:98" s="29" customFormat="1" ht="15.75" thickBot="1" x14ac:dyDescent="0.3">
      <c r="B69" s="44" t="s">
        <v>54</v>
      </c>
      <c r="C69" s="47" t="s">
        <v>361</v>
      </c>
      <c r="D69" s="1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</row>
    <row r="70" spans="1:98" s="29" customFormat="1" ht="15.75" thickBot="1" x14ac:dyDescent="0.3">
      <c r="B70" s="44" t="s">
        <v>294</v>
      </c>
      <c r="C70" s="47" t="s">
        <v>351</v>
      </c>
      <c r="D70" s="1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  <c r="BA70" s="32"/>
      <c r="BB70" s="32"/>
      <c r="BC70" s="32"/>
      <c r="BD70" s="32"/>
      <c r="BE70" s="32"/>
      <c r="BF70" s="32"/>
      <c r="BG70" s="32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</row>
    <row r="71" spans="1:98" ht="15.75" thickBot="1" x14ac:dyDescent="0.3">
      <c r="B71" s="44" t="s">
        <v>55</v>
      </c>
      <c r="C71" s="47" t="s">
        <v>322</v>
      </c>
    </row>
    <row r="72" spans="1:98" ht="15.75" thickBot="1" x14ac:dyDescent="0.3">
      <c r="B72" s="44" t="s">
        <v>293</v>
      </c>
      <c r="C72" s="47" t="s">
        <v>323</v>
      </c>
    </row>
    <row r="73" spans="1:98" ht="15.75" thickBot="1" x14ac:dyDescent="0.3">
      <c r="B73" s="44" t="s">
        <v>56</v>
      </c>
      <c r="C73" s="47" t="s">
        <v>324</v>
      </c>
    </row>
    <row r="74" spans="1:98" ht="15.75" thickBot="1" x14ac:dyDescent="0.3">
      <c r="B74" s="44" t="s">
        <v>57</v>
      </c>
      <c r="C74" s="47" t="s">
        <v>58</v>
      </c>
    </row>
    <row r="75" spans="1:98" s="33" customFormat="1" ht="15.75" thickBot="1" x14ac:dyDescent="0.3">
      <c r="B75" s="44" t="s">
        <v>59</v>
      </c>
      <c r="C75" s="47" t="s">
        <v>60</v>
      </c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34"/>
      <c r="BB75" s="34"/>
      <c r="BC75" s="34"/>
      <c r="BD75" s="34"/>
      <c r="BE75" s="34"/>
      <c r="BF75" s="34"/>
      <c r="BG75" s="34"/>
    </row>
    <row r="76" spans="1:98" x14ac:dyDescent="0.25">
      <c r="B76" s="41"/>
      <c r="C76" s="41"/>
    </row>
    <row r="77" spans="1:98" x14ac:dyDescent="0.25">
      <c r="A77" s="1" t="s">
        <v>300</v>
      </c>
      <c r="B77" s="41" t="s">
        <v>296</v>
      </c>
      <c r="C77" s="41" t="s">
        <v>335</v>
      </c>
    </row>
    <row r="78" spans="1:98" x14ac:dyDescent="0.25">
      <c r="B78" s="41"/>
      <c r="C78" s="41"/>
    </row>
    <row r="79" spans="1:98" x14ac:dyDescent="0.25">
      <c r="B79" s="41" t="s">
        <v>357</v>
      </c>
      <c r="C79" s="41"/>
    </row>
    <row r="80" spans="1:98" x14ac:dyDescent="0.25">
      <c r="B80" s="41"/>
      <c r="C80" s="41"/>
    </row>
    <row r="81" spans="2:3" x14ac:dyDescent="0.25">
      <c r="B81" s="41"/>
      <c r="C81" s="41"/>
    </row>
    <row r="82" spans="2:3" x14ac:dyDescent="0.25">
      <c r="B82" s="41"/>
      <c r="C82" s="41"/>
    </row>
    <row r="83" spans="2:3" x14ac:dyDescent="0.25">
      <c r="B83" s="41"/>
      <c r="C83" s="41"/>
    </row>
    <row r="84" spans="2:3" x14ac:dyDescent="0.25">
      <c r="B84" s="41"/>
      <c r="C84" s="41"/>
    </row>
    <row r="85" spans="2:3" x14ac:dyDescent="0.25">
      <c r="B85" s="41"/>
      <c r="C85" s="41"/>
    </row>
    <row r="86" spans="2:3" x14ac:dyDescent="0.25">
      <c r="B86" s="41"/>
      <c r="C86" s="41"/>
    </row>
    <row r="87" spans="2:3" x14ac:dyDescent="0.25">
      <c r="B87" s="41"/>
      <c r="C87" s="41"/>
    </row>
    <row r="88" spans="2:3" x14ac:dyDescent="0.25">
      <c r="B88" s="41"/>
      <c r="C88" s="41"/>
    </row>
    <row r="89" spans="2:3" x14ac:dyDescent="0.25">
      <c r="B89" s="41"/>
      <c r="C89" s="41"/>
    </row>
    <row r="90" spans="2:3" x14ac:dyDescent="0.25">
      <c r="B90" s="41"/>
      <c r="C90" s="41"/>
    </row>
    <row r="91" spans="2:3" x14ac:dyDescent="0.25">
      <c r="B91" s="41"/>
      <c r="C91" s="41"/>
    </row>
    <row r="92" spans="2:3" x14ac:dyDescent="0.25">
      <c r="B92" s="41"/>
      <c r="C92" s="41"/>
    </row>
    <row r="93" spans="2:3" x14ac:dyDescent="0.25">
      <c r="B93" s="41"/>
      <c r="C93" s="41"/>
    </row>
    <row r="94" spans="2:3" x14ac:dyDescent="0.25">
      <c r="B94" s="41"/>
      <c r="C94" s="41"/>
    </row>
    <row r="95" spans="2:3" x14ac:dyDescent="0.25">
      <c r="B95" s="41"/>
      <c r="C95" s="41"/>
    </row>
    <row r="96" spans="2:3" x14ac:dyDescent="0.25">
      <c r="B96" s="41"/>
      <c r="C96" s="41"/>
    </row>
    <row r="97" spans="2:3" x14ac:dyDescent="0.25">
      <c r="B97" s="41"/>
      <c r="C97" s="41"/>
    </row>
    <row r="98" spans="2:3" x14ac:dyDescent="0.25">
      <c r="B98" s="41"/>
      <c r="C98" s="41"/>
    </row>
    <row r="99" spans="2:3" x14ac:dyDescent="0.25">
      <c r="B99" s="41"/>
      <c r="C99" s="41"/>
    </row>
    <row r="100" spans="2:3" x14ac:dyDescent="0.25">
      <c r="B100" s="41"/>
      <c r="C100" s="41"/>
    </row>
    <row r="101" spans="2:3" x14ac:dyDescent="0.25">
      <c r="B101" s="41"/>
      <c r="C101" s="41"/>
    </row>
    <row r="102" spans="2:3" x14ac:dyDescent="0.25">
      <c r="B102" s="41"/>
      <c r="C102" s="41"/>
    </row>
    <row r="103" spans="2:3" x14ac:dyDescent="0.25">
      <c r="B103" s="41"/>
      <c r="C103" s="41"/>
    </row>
    <row r="104" spans="2:3" x14ac:dyDescent="0.25">
      <c r="B104" s="41"/>
      <c r="C104" s="41"/>
    </row>
    <row r="105" spans="2:3" x14ac:dyDescent="0.25">
      <c r="B105" s="41"/>
      <c r="C105" s="41"/>
    </row>
    <row r="106" spans="2:3" x14ac:dyDescent="0.25">
      <c r="B106" s="41"/>
      <c r="C106" s="41"/>
    </row>
    <row r="107" spans="2:3" x14ac:dyDescent="0.25">
      <c r="B107" s="41"/>
      <c r="C107" s="41"/>
    </row>
    <row r="108" spans="2:3" x14ac:dyDescent="0.25">
      <c r="B108" s="41"/>
      <c r="C108" s="41"/>
    </row>
    <row r="109" spans="2:3" x14ac:dyDescent="0.25">
      <c r="B109" s="41"/>
      <c r="C109" s="41"/>
    </row>
    <row r="110" spans="2:3" x14ac:dyDescent="0.25">
      <c r="B110" s="41"/>
      <c r="C110" s="41"/>
    </row>
    <row r="111" spans="2:3" x14ac:dyDescent="0.25">
      <c r="B111" s="41"/>
      <c r="C111" s="41"/>
    </row>
    <row r="112" spans="2:3" x14ac:dyDescent="0.25">
      <c r="B112" s="41"/>
      <c r="C112" s="41"/>
    </row>
    <row r="113" spans="2:3" x14ac:dyDescent="0.25">
      <c r="B113" s="41"/>
      <c r="C113" s="41"/>
    </row>
    <row r="114" spans="2:3" x14ac:dyDescent="0.25">
      <c r="B114" s="41"/>
      <c r="C114" s="41"/>
    </row>
    <row r="115" spans="2:3" x14ac:dyDescent="0.25">
      <c r="B115" s="41"/>
      <c r="C115" s="41"/>
    </row>
    <row r="116" spans="2:3" x14ac:dyDescent="0.25">
      <c r="B116" s="41"/>
      <c r="C116" s="41"/>
    </row>
    <row r="117" spans="2:3" x14ac:dyDescent="0.25">
      <c r="B117" s="41"/>
      <c r="C117" s="41"/>
    </row>
    <row r="118" spans="2:3" x14ac:dyDescent="0.25">
      <c r="B118" s="41"/>
      <c r="C118" s="41"/>
    </row>
    <row r="119" spans="2:3" x14ac:dyDescent="0.25">
      <c r="B119" s="41"/>
      <c r="C119" s="41"/>
    </row>
    <row r="120" spans="2:3" x14ac:dyDescent="0.25">
      <c r="B120" s="41"/>
      <c r="C120" s="41"/>
    </row>
    <row r="121" spans="2:3" x14ac:dyDescent="0.25">
      <c r="B121" s="41"/>
      <c r="C121" s="41"/>
    </row>
    <row r="122" spans="2:3" x14ac:dyDescent="0.25">
      <c r="B122" s="41"/>
      <c r="C122" s="41"/>
    </row>
    <row r="123" spans="2:3" x14ac:dyDescent="0.25">
      <c r="B123" s="41"/>
      <c r="C123" s="41"/>
    </row>
    <row r="124" spans="2:3" x14ac:dyDescent="0.25">
      <c r="B124" s="41"/>
      <c r="C124" s="41"/>
    </row>
    <row r="125" spans="2:3" x14ac:dyDescent="0.25">
      <c r="B125" s="41"/>
      <c r="C125" s="41"/>
    </row>
    <row r="126" spans="2:3" x14ac:dyDescent="0.25">
      <c r="B126" s="41"/>
      <c r="C126" s="41"/>
    </row>
    <row r="127" spans="2:3" x14ac:dyDescent="0.25">
      <c r="B127" s="41"/>
      <c r="C127" s="41"/>
    </row>
    <row r="128" spans="2:3" x14ac:dyDescent="0.25">
      <c r="B128" s="41"/>
      <c r="C128" s="41"/>
    </row>
    <row r="129" spans="2:3" x14ac:dyDescent="0.25">
      <c r="B129" s="41"/>
      <c r="C129" s="41"/>
    </row>
    <row r="130" spans="2:3" x14ac:dyDescent="0.25">
      <c r="B130" s="41"/>
      <c r="C130" s="41"/>
    </row>
    <row r="131" spans="2:3" x14ac:dyDescent="0.25">
      <c r="B131" s="41"/>
      <c r="C131" s="41"/>
    </row>
    <row r="132" spans="2:3" x14ac:dyDescent="0.25">
      <c r="B132" s="41"/>
      <c r="C132" s="41"/>
    </row>
    <row r="133" spans="2:3" x14ac:dyDescent="0.25">
      <c r="B133" s="41"/>
      <c r="C133" s="41"/>
    </row>
    <row r="134" spans="2:3" x14ac:dyDescent="0.25">
      <c r="B134" s="41"/>
      <c r="C134" s="41"/>
    </row>
    <row r="135" spans="2:3" x14ac:dyDescent="0.25">
      <c r="B135" s="41"/>
      <c r="C135" s="41"/>
    </row>
    <row r="136" spans="2:3" x14ac:dyDescent="0.25">
      <c r="B136" s="41"/>
      <c r="C136" s="41"/>
    </row>
    <row r="137" spans="2:3" x14ac:dyDescent="0.25">
      <c r="B137" s="41"/>
      <c r="C137" s="41"/>
    </row>
    <row r="138" spans="2:3" x14ac:dyDescent="0.25">
      <c r="B138" s="41"/>
      <c r="C138" s="41"/>
    </row>
    <row r="139" spans="2:3" x14ac:dyDescent="0.25">
      <c r="B139" s="41"/>
      <c r="C139" s="41"/>
    </row>
    <row r="140" spans="2:3" x14ac:dyDescent="0.25">
      <c r="B140" s="41"/>
      <c r="C140" s="41"/>
    </row>
    <row r="141" spans="2:3" x14ac:dyDescent="0.25">
      <c r="B141" s="41"/>
      <c r="C141" s="41"/>
    </row>
    <row r="142" spans="2:3" x14ac:dyDescent="0.25">
      <c r="B142" s="41"/>
      <c r="C142" s="41"/>
    </row>
    <row r="143" spans="2:3" x14ac:dyDescent="0.25">
      <c r="B143" s="41"/>
      <c r="C143" s="41"/>
    </row>
    <row r="144" spans="2:3" x14ac:dyDescent="0.25">
      <c r="B144" s="41"/>
      <c r="C144" s="41"/>
    </row>
    <row r="145" spans="2:3" x14ac:dyDescent="0.25">
      <c r="B145" s="41"/>
      <c r="C145" s="41"/>
    </row>
    <row r="146" spans="2:3" x14ac:dyDescent="0.25">
      <c r="B146" s="41"/>
      <c r="C146" s="41"/>
    </row>
    <row r="147" spans="2:3" x14ac:dyDescent="0.25">
      <c r="B147" s="41"/>
      <c r="C147" s="41"/>
    </row>
    <row r="148" spans="2:3" x14ac:dyDescent="0.25">
      <c r="B148" s="41"/>
      <c r="C148" s="41"/>
    </row>
    <row r="149" spans="2:3" x14ac:dyDescent="0.25">
      <c r="B149" s="41"/>
      <c r="C149" s="41"/>
    </row>
    <row r="150" spans="2:3" x14ac:dyDescent="0.25">
      <c r="B150" s="41"/>
      <c r="C150" s="41"/>
    </row>
    <row r="151" spans="2:3" x14ac:dyDescent="0.25">
      <c r="B151" s="41"/>
      <c r="C151" s="41"/>
    </row>
    <row r="152" spans="2:3" x14ac:dyDescent="0.25">
      <c r="B152" s="41"/>
      <c r="C152" s="41"/>
    </row>
    <row r="153" spans="2:3" x14ac:dyDescent="0.25">
      <c r="B153" s="41"/>
      <c r="C153" s="41"/>
    </row>
    <row r="154" spans="2:3" x14ac:dyDescent="0.25">
      <c r="B154" s="41"/>
      <c r="C154" s="41"/>
    </row>
    <row r="155" spans="2:3" x14ac:dyDescent="0.25">
      <c r="B155" s="41"/>
      <c r="C155" s="41"/>
    </row>
    <row r="156" spans="2:3" x14ac:dyDescent="0.25">
      <c r="B156" s="41"/>
      <c r="C156" s="41"/>
    </row>
    <row r="157" spans="2:3" x14ac:dyDescent="0.25">
      <c r="B157" s="41"/>
      <c r="C157" s="41"/>
    </row>
    <row r="158" spans="2:3" x14ac:dyDescent="0.25">
      <c r="B158" s="41"/>
      <c r="C158" s="41"/>
    </row>
    <row r="159" spans="2:3" x14ac:dyDescent="0.25">
      <c r="B159" s="41"/>
      <c r="C159" s="41"/>
    </row>
    <row r="160" spans="2:3" x14ac:dyDescent="0.25">
      <c r="B160" s="41"/>
      <c r="C160" s="41"/>
    </row>
    <row r="161" spans="2:3" x14ac:dyDescent="0.25">
      <c r="B161" s="41"/>
      <c r="C161" s="41"/>
    </row>
    <row r="162" spans="2:3" x14ac:dyDescent="0.25">
      <c r="B162" s="41"/>
      <c r="C162" s="41"/>
    </row>
    <row r="163" spans="2:3" x14ac:dyDescent="0.25">
      <c r="B163" s="41"/>
      <c r="C163" s="41"/>
    </row>
    <row r="164" spans="2:3" x14ac:dyDescent="0.25">
      <c r="B164" s="41"/>
      <c r="C164" s="41"/>
    </row>
    <row r="165" spans="2:3" x14ac:dyDescent="0.25">
      <c r="B165" s="41"/>
      <c r="C165" s="41"/>
    </row>
    <row r="166" spans="2:3" x14ac:dyDescent="0.25">
      <c r="B166" s="41"/>
      <c r="C166" s="41"/>
    </row>
    <row r="167" spans="2:3" x14ac:dyDescent="0.25">
      <c r="B167" s="41"/>
      <c r="C167" s="41"/>
    </row>
    <row r="168" spans="2:3" x14ac:dyDescent="0.25">
      <c r="B168" s="41"/>
      <c r="C168" s="41"/>
    </row>
    <row r="169" spans="2:3" x14ac:dyDescent="0.25">
      <c r="B169" s="41"/>
      <c r="C169" s="41"/>
    </row>
    <row r="170" spans="2:3" x14ac:dyDescent="0.25">
      <c r="B170" s="41"/>
      <c r="C170" s="41"/>
    </row>
    <row r="171" spans="2:3" x14ac:dyDescent="0.25">
      <c r="B171" s="41"/>
      <c r="C171" s="41"/>
    </row>
    <row r="172" spans="2:3" x14ac:dyDescent="0.25">
      <c r="B172" s="41"/>
      <c r="C172" s="41"/>
    </row>
    <row r="173" spans="2:3" x14ac:dyDescent="0.25">
      <c r="B173" s="41"/>
      <c r="C173" s="41"/>
    </row>
    <row r="174" spans="2:3" x14ac:dyDescent="0.25">
      <c r="B174" s="41"/>
      <c r="C174" s="41"/>
    </row>
    <row r="175" spans="2:3" x14ac:dyDescent="0.25">
      <c r="B175" s="41"/>
      <c r="C175" s="41"/>
    </row>
    <row r="176" spans="2:3" x14ac:dyDescent="0.25">
      <c r="B176" s="41"/>
      <c r="C176" s="41"/>
    </row>
    <row r="177" spans="2:3" x14ac:dyDescent="0.25">
      <c r="B177" s="41"/>
      <c r="C177" s="41"/>
    </row>
    <row r="178" spans="2:3" x14ac:dyDescent="0.25">
      <c r="B178" s="41"/>
      <c r="C178" s="41"/>
    </row>
    <row r="179" spans="2:3" x14ac:dyDescent="0.25">
      <c r="B179" s="41"/>
      <c r="C179" s="41"/>
    </row>
    <row r="180" spans="2:3" x14ac:dyDescent="0.25">
      <c r="B180" s="41"/>
      <c r="C180" s="41"/>
    </row>
    <row r="181" spans="2:3" x14ac:dyDescent="0.25">
      <c r="B181" s="41"/>
      <c r="C181" s="41"/>
    </row>
    <row r="182" spans="2:3" x14ac:dyDescent="0.25">
      <c r="B182" s="41"/>
      <c r="C182" s="41"/>
    </row>
    <row r="183" spans="2:3" x14ac:dyDescent="0.25">
      <c r="B183" s="41"/>
      <c r="C183" s="41"/>
    </row>
    <row r="184" spans="2:3" x14ac:dyDescent="0.25">
      <c r="B184" s="41"/>
      <c r="C184" s="41"/>
    </row>
    <row r="185" spans="2:3" x14ac:dyDescent="0.25">
      <c r="B185" s="41"/>
      <c r="C185" s="41"/>
    </row>
    <row r="186" spans="2:3" x14ac:dyDescent="0.25">
      <c r="B186" s="41"/>
      <c r="C186" s="41"/>
    </row>
    <row r="187" spans="2:3" x14ac:dyDescent="0.25">
      <c r="B187" s="41"/>
      <c r="C187" s="41"/>
    </row>
    <row r="188" spans="2:3" x14ac:dyDescent="0.25">
      <c r="B188" s="41"/>
      <c r="C188" s="41"/>
    </row>
    <row r="189" spans="2:3" x14ac:dyDescent="0.25">
      <c r="B189" s="41"/>
      <c r="C189" s="41"/>
    </row>
    <row r="190" spans="2:3" x14ac:dyDescent="0.25">
      <c r="B190" s="41"/>
      <c r="C190" s="41"/>
    </row>
    <row r="191" spans="2:3" x14ac:dyDescent="0.25">
      <c r="B191" s="41"/>
      <c r="C191" s="41"/>
    </row>
    <row r="192" spans="2:3" x14ac:dyDescent="0.25">
      <c r="B192" s="41"/>
      <c r="C192" s="41"/>
    </row>
    <row r="193" spans="2:3" x14ac:dyDescent="0.25">
      <c r="B193" s="41"/>
      <c r="C193" s="41"/>
    </row>
    <row r="194" spans="2:3" x14ac:dyDescent="0.25">
      <c r="B194" s="41"/>
      <c r="C194" s="41"/>
    </row>
    <row r="195" spans="2:3" x14ac:dyDescent="0.25">
      <c r="B195" s="41"/>
      <c r="C195" s="41"/>
    </row>
    <row r="196" spans="2:3" x14ac:dyDescent="0.25">
      <c r="B196" s="41"/>
      <c r="C196" s="41"/>
    </row>
    <row r="197" spans="2:3" x14ac:dyDescent="0.25">
      <c r="B197" s="41"/>
      <c r="C197" s="41"/>
    </row>
    <row r="198" spans="2:3" x14ac:dyDescent="0.25">
      <c r="B198" s="41"/>
      <c r="C198" s="41"/>
    </row>
    <row r="199" spans="2:3" x14ac:dyDescent="0.25">
      <c r="B199" s="41"/>
      <c r="C199" s="41"/>
    </row>
    <row r="200" spans="2:3" x14ac:dyDescent="0.25">
      <c r="B200" s="41"/>
      <c r="C200" s="41"/>
    </row>
    <row r="201" spans="2:3" x14ac:dyDescent="0.25">
      <c r="B201" s="41"/>
      <c r="C201" s="41"/>
    </row>
    <row r="202" spans="2:3" x14ac:dyDescent="0.25">
      <c r="B202" s="41"/>
      <c r="C202" s="41"/>
    </row>
    <row r="203" spans="2:3" x14ac:dyDescent="0.25">
      <c r="B203" s="41"/>
      <c r="C203" s="41"/>
    </row>
    <row r="204" spans="2:3" x14ac:dyDescent="0.25">
      <c r="B204" s="41"/>
      <c r="C204" s="41"/>
    </row>
    <row r="205" spans="2:3" x14ac:dyDescent="0.25">
      <c r="B205" s="41"/>
      <c r="C205" s="41"/>
    </row>
    <row r="206" spans="2:3" x14ac:dyDescent="0.25">
      <c r="B206" s="41"/>
      <c r="C206" s="41"/>
    </row>
    <row r="207" spans="2:3" x14ac:dyDescent="0.25">
      <c r="B207" s="41"/>
      <c r="C207" s="41"/>
    </row>
  </sheetData>
  <sheetProtection selectLockedCells="1" selectUnlockedCells="1"/>
  <mergeCells count="1">
    <mergeCell ref="B49:B50"/>
  </mergeCells>
  <pageMargins left="0.78749999999999998" right="0.78749999999999998" top="1.0527777777777778" bottom="1.0527777777777778" header="0.78749999999999998" footer="0.78749999999999998"/>
  <pageSetup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7"/>
  </sheetPr>
  <dimension ref="A1:G111"/>
  <sheetViews>
    <sheetView topLeftCell="A50" zoomScaleNormal="100" workbookViewId="0">
      <selection activeCell="E52" sqref="E52"/>
    </sheetView>
  </sheetViews>
  <sheetFormatPr defaultColWidth="11.5703125" defaultRowHeight="12.75" x14ac:dyDescent="0.2"/>
  <cols>
    <col min="1" max="1" width="37.7109375" customWidth="1"/>
    <col min="2" max="2" width="13.42578125" customWidth="1"/>
    <col min="6" max="6" width="94.140625" bestFit="1" customWidth="1"/>
  </cols>
  <sheetData>
    <row r="1" spans="1:7" x14ac:dyDescent="0.2">
      <c r="A1" s="6" t="s">
        <v>14</v>
      </c>
      <c r="B1" s="15" t="s">
        <v>15</v>
      </c>
      <c r="C1" s="15" t="s">
        <v>16</v>
      </c>
      <c r="D1" s="15" t="s">
        <v>17</v>
      </c>
      <c r="E1" s="15" t="s">
        <v>18</v>
      </c>
      <c r="F1" s="15" t="s">
        <v>19</v>
      </c>
      <c r="G1" t="s">
        <v>20</v>
      </c>
    </row>
    <row r="2" spans="1:7" ht="15" x14ac:dyDescent="0.25">
      <c r="A2" t="s">
        <v>61</v>
      </c>
      <c r="C2" s="7"/>
      <c r="D2" s="7"/>
    </row>
    <row r="3" spans="1:7" s="35" customFormat="1" ht="13.5" x14ac:dyDescent="0.25">
      <c r="B3" s="35" t="s">
        <v>4</v>
      </c>
      <c r="C3" s="35" t="s">
        <v>6</v>
      </c>
      <c r="D3" s="35">
        <v>0</v>
      </c>
      <c r="E3" s="35">
        <v>1</v>
      </c>
      <c r="F3" s="36" t="s">
        <v>309</v>
      </c>
    </row>
    <row r="4" spans="1:7" s="35" customFormat="1" ht="13.5" x14ac:dyDescent="0.25">
      <c r="B4" s="35" t="s">
        <v>4</v>
      </c>
      <c r="C4" s="35" t="s">
        <v>5</v>
      </c>
      <c r="D4" s="35">
        <v>0</v>
      </c>
      <c r="E4" s="35">
        <v>1</v>
      </c>
      <c r="F4" s="36" t="s">
        <v>310</v>
      </c>
    </row>
    <row r="5" spans="1:7" s="9" customFormat="1" ht="13.5" x14ac:dyDescent="0.25">
      <c r="F5" s="8"/>
    </row>
    <row r="6" spans="1:7" s="9" customFormat="1" ht="13.5" x14ac:dyDescent="0.25">
      <c r="A6" s="9" t="s">
        <v>62</v>
      </c>
      <c r="F6" s="8"/>
    </row>
    <row r="7" spans="1:7" s="9" customFormat="1" ht="13.5" x14ac:dyDescent="0.25">
      <c r="F7" s="10"/>
    </row>
    <row r="8" spans="1:7" s="9" customFormat="1" ht="13.5" x14ac:dyDescent="0.25">
      <c r="B8" s="9" t="s">
        <v>6</v>
      </c>
      <c r="C8" s="9" t="s">
        <v>41</v>
      </c>
      <c r="D8" s="9">
        <v>0</v>
      </c>
      <c r="E8" s="9">
        <v>1</v>
      </c>
      <c r="F8" s="10" t="s">
        <v>63</v>
      </c>
      <c r="G8" s="9" t="s">
        <v>64</v>
      </c>
    </row>
    <row r="9" spans="1:7" s="9" customFormat="1" ht="13.5" x14ac:dyDescent="0.25">
      <c r="B9" s="9" t="s">
        <v>5</v>
      </c>
      <c r="C9" s="9" t="s">
        <v>7</v>
      </c>
      <c r="D9" s="9">
        <v>0</v>
      </c>
      <c r="E9" s="9">
        <v>1</v>
      </c>
      <c r="F9" s="10" t="s">
        <v>65</v>
      </c>
      <c r="G9" s="9" t="s">
        <v>64</v>
      </c>
    </row>
    <row r="10" spans="1:7" s="9" customFormat="1" ht="13.5" x14ac:dyDescent="0.25">
      <c r="F10" s="10"/>
    </row>
    <row r="11" spans="1:7" ht="13.5" x14ac:dyDescent="0.25">
      <c r="A11" s="9" t="s">
        <v>66</v>
      </c>
      <c r="F11" s="8"/>
    </row>
    <row r="12" spans="1:7" ht="13.5" x14ac:dyDescent="0.25">
      <c r="B12" t="s">
        <v>41</v>
      </c>
      <c r="C12" t="s">
        <v>67</v>
      </c>
      <c r="D12">
        <v>0</v>
      </c>
      <c r="E12">
        <v>1</v>
      </c>
      <c r="F12" s="8" t="s">
        <v>68</v>
      </c>
    </row>
    <row r="13" spans="1:7" ht="13.5" x14ac:dyDescent="0.25">
      <c r="B13" t="s">
        <v>41</v>
      </c>
      <c r="C13" t="s">
        <v>69</v>
      </c>
      <c r="D13">
        <v>0</v>
      </c>
      <c r="E13">
        <v>1</v>
      </c>
      <c r="F13" s="8" t="s">
        <v>70</v>
      </c>
    </row>
    <row r="14" spans="1:7" ht="13.5" x14ac:dyDescent="0.25">
      <c r="B14" t="s">
        <v>41</v>
      </c>
      <c r="C14" t="s">
        <v>71</v>
      </c>
      <c r="D14">
        <v>0</v>
      </c>
      <c r="E14">
        <v>1</v>
      </c>
      <c r="F14" s="8" t="s">
        <v>72</v>
      </c>
    </row>
    <row r="15" spans="1:7" ht="13.5" x14ac:dyDescent="0.25">
      <c r="F15" s="8"/>
    </row>
    <row r="16" spans="1:7" ht="13.5" x14ac:dyDescent="0.25">
      <c r="B16" t="s">
        <v>7</v>
      </c>
      <c r="C16" s="17" t="s">
        <v>73</v>
      </c>
      <c r="D16" s="17">
        <v>0</v>
      </c>
      <c r="E16">
        <v>1</v>
      </c>
      <c r="F16" s="8" t="s">
        <v>74</v>
      </c>
    </row>
    <row r="17" spans="1:6" ht="13.5" x14ac:dyDescent="0.25">
      <c r="B17" t="s">
        <v>7</v>
      </c>
      <c r="C17" t="s">
        <v>75</v>
      </c>
      <c r="D17" s="17">
        <v>0</v>
      </c>
      <c r="E17">
        <v>1</v>
      </c>
      <c r="F17" s="8" t="s">
        <v>76</v>
      </c>
    </row>
    <row r="18" spans="1:6" ht="13.5" x14ac:dyDescent="0.25">
      <c r="B18" t="s">
        <v>7</v>
      </c>
      <c r="C18" t="s">
        <v>77</v>
      </c>
      <c r="D18" s="17">
        <v>0</v>
      </c>
      <c r="E18">
        <v>1</v>
      </c>
      <c r="F18" s="8" t="s">
        <v>78</v>
      </c>
    </row>
    <row r="19" spans="1:6" ht="13.5" x14ac:dyDescent="0.25">
      <c r="F19" s="8"/>
    </row>
    <row r="20" spans="1:6" ht="13.5" x14ac:dyDescent="0.25">
      <c r="A20" t="s">
        <v>79</v>
      </c>
      <c r="F20" s="8"/>
    </row>
    <row r="21" spans="1:6" ht="13.5" x14ac:dyDescent="0.25">
      <c r="B21" t="s">
        <v>67</v>
      </c>
      <c r="C21" t="s">
        <v>80</v>
      </c>
      <c r="D21">
        <v>0</v>
      </c>
      <c r="E21">
        <v>1</v>
      </c>
      <c r="F21" s="8" t="s">
        <v>81</v>
      </c>
    </row>
    <row r="22" spans="1:6" ht="13.5" x14ac:dyDescent="0.25">
      <c r="B22" t="s">
        <v>67</v>
      </c>
      <c r="C22" t="s">
        <v>82</v>
      </c>
      <c r="D22">
        <v>0</v>
      </c>
      <c r="E22">
        <v>1</v>
      </c>
      <c r="F22" s="8" t="s">
        <v>83</v>
      </c>
    </row>
    <row r="23" spans="1:6" ht="13.5" x14ac:dyDescent="0.25">
      <c r="F23" s="8"/>
    </row>
    <row r="24" spans="1:6" ht="13.5" x14ac:dyDescent="0.25">
      <c r="A24" t="s">
        <v>84</v>
      </c>
      <c r="F24" s="8"/>
    </row>
    <row r="25" spans="1:6" ht="13.5" x14ac:dyDescent="0.25">
      <c r="B25" t="s">
        <v>69</v>
      </c>
      <c r="C25" t="s">
        <v>85</v>
      </c>
      <c r="D25">
        <v>0</v>
      </c>
      <c r="E25">
        <v>1</v>
      </c>
      <c r="F25" s="8" t="s">
        <v>86</v>
      </c>
    </row>
    <row r="26" spans="1:6" ht="13.5" x14ac:dyDescent="0.25">
      <c r="B26" t="s">
        <v>69</v>
      </c>
      <c r="C26" t="s">
        <v>87</v>
      </c>
      <c r="D26">
        <v>0</v>
      </c>
      <c r="E26">
        <v>1</v>
      </c>
      <c r="F26" s="8" t="s">
        <v>88</v>
      </c>
    </row>
    <row r="27" spans="1:6" ht="13.5" x14ac:dyDescent="0.25">
      <c r="F27" s="8"/>
    </row>
    <row r="28" spans="1:6" ht="13.5" x14ac:dyDescent="0.25">
      <c r="A28" t="s">
        <v>89</v>
      </c>
      <c r="F28" s="8"/>
    </row>
    <row r="29" spans="1:6" ht="13.5" x14ac:dyDescent="0.25">
      <c r="B29" t="s">
        <v>71</v>
      </c>
      <c r="C29" t="s">
        <v>8</v>
      </c>
      <c r="D29">
        <v>0</v>
      </c>
      <c r="E29">
        <v>1</v>
      </c>
      <c r="F29" s="8" t="s">
        <v>90</v>
      </c>
    </row>
    <row r="30" spans="1:6" ht="13.5" x14ac:dyDescent="0.25">
      <c r="F30" s="8"/>
    </row>
    <row r="31" spans="1:6" ht="13.5" x14ac:dyDescent="0.25">
      <c r="A31" t="s">
        <v>91</v>
      </c>
      <c r="F31" s="8"/>
    </row>
    <row r="32" spans="1:6" ht="13.5" x14ac:dyDescent="0.25">
      <c r="B32" t="s">
        <v>73</v>
      </c>
      <c r="C32" t="s">
        <v>92</v>
      </c>
      <c r="D32">
        <v>0</v>
      </c>
      <c r="E32">
        <v>1</v>
      </c>
      <c r="F32" s="8" t="s">
        <v>93</v>
      </c>
    </row>
    <row r="33" spans="1:6" ht="13.5" x14ac:dyDescent="0.25">
      <c r="B33" t="s">
        <v>73</v>
      </c>
      <c r="C33" t="s">
        <v>87</v>
      </c>
      <c r="D33">
        <v>0</v>
      </c>
      <c r="E33">
        <v>1</v>
      </c>
      <c r="F33" s="8" t="s">
        <v>94</v>
      </c>
    </row>
    <row r="34" spans="1:6" ht="13.5" x14ac:dyDescent="0.25">
      <c r="F34" s="8"/>
    </row>
    <row r="35" spans="1:6" ht="13.5" x14ac:dyDescent="0.25">
      <c r="A35" t="s">
        <v>95</v>
      </c>
      <c r="F35" s="8"/>
    </row>
    <row r="36" spans="1:6" ht="13.5" x14ac:dyDescent="0.25">
      <c r="B36" t="s">
        <v>75</v>
      </c>
      <c r="C36" t="s">
        <v>8</v>
      </c>
      <c r="D36">
        <v>0</v>
      </c>
      <c r="E36">
        <v>1</v>
      </c>
      <c r="F36" s="8" t="s">
        <v>96</v>
      </c>
    </row>
    <row r="37" spans="1:6" ht="13.5" x14ac:dyDescent="0.25">
      <c r="F37" s="8"/>
    </row>
    <row r="38" spans="1:6" ht="13.5" x14ac:dyDescent="0.25">
      <c r="A38" t="s">
        <v>97</v>
      </c>
      <c r="F38" s="8"/>
    </row>
    <row r="39" spans="1:6" ht="13.5" x14ac:dyDescent="0.25">
      <c r="B39" t="s">
        <v>77</v>
      </c>
      <c r="C39" t="s">
        <v>98</v>
      </c>
      <c r="D39">
        <v>0</v>
      </c>
      <c r="E39">
        <v>1</v>
      </c>
      <c r="F39" s="8" t="s">
        <v>99</v>
      </c>
    </row>
    <row r="40" spans="1:6" ht="13.5" x14ac:dyDescent="0.25">
      <c r="F40" s="8"/>
    </row>
    <row r="41" spans="1:6" ht="13.5" x14ac:dyDescent="0.25">
      <c r="A41" t="s">
        <v>100</v>
      </c>
      <c r="F41" s="8"/>
    </row>
    <row r="42" spans="1:6" ht="13.5" x14ac:dyDescent="0.25">
      <c r="B42" t="s">
        <v>92</v>
      </c>
      <c r="C42" t="s">
        <v>98</v>
      </c>
      <c r="D42">
        <v>0</v>
      </c>
      <c r="E42">
        <v>1</v>
      </c>
      <c r="F42" s="8" t="s">
        <v>101</v>
      </c>
    </row>
    <row r="43" spans="1:6" ht="13.5" x14ac:dyDescent="0.25">
      <c r="F43" s="8"/>
    </row>
    <row r="44" spans="1:6" ht="13.5" x14ac:dyDescent="0.25">
      <c r="A44" t="s">
        <v>102</v>
      </c>
      <c r="F44" s="8"/>
    </row>
    <row r="45" spans="1:6" ht="13.5" x14ac:dyDescent="0.25">
      <c r="B45" t="s">
        <v>80</v>
      </c>
      <c r="C45" t="s">
        <v>98</v>
      </c>
      <c r="D45">
        <v>0</v>
      </c>
      <c r="E45">
        <v>1</v>
      </c>
      <c r="F45" s="8" t="s">
        <v>103</v>
      </c>
    </row>
    <row r="46" spans="1:6" ht="13.5" x14ac:dyDescent="0.25">
      <c r="F46" s="8"/>
    </row>
    <row r="47" spans="1:6" ht="13.5" x14ac:dyDescent="0.25">
      <c r="A47" t="s">
        <v>104</v>
      </c>
      <c r="F47" s="8"/>
    </row>
    <row r="48" spans="1:6" ht="13.5" x14ac:dyDescent="0.25">
      <c r="B48" t="s">
        <v>82</v>
      </c>
      <c r="C48" t="s">
        <v>98</v>
      </c>
      <c r="D48">
        <v>0</v>
      </c>
      <c r="E48">
        <v>1</v>
      </c>
      <c r="F48" s="8" t="s">
        <v>105</v>
      </c>
    </row>
    <row r="49" spans="1:6" ht="13.5" x14ac:dyDescent="0.25">
      <c r="F49" s="8"/>
    </row>
    <row r="50" spans="1:6" ht="13.5" x14ac:dyDescent="0.25">
      <c r="A50" t="s">
        <v>106</v>
      </c>
      <c r="F50" s="8"/>
    </row>
    <row r="51" spans="1:6" ht="13.5" x14ac:dyDescent="0.25">
      <c r="B51" t="s">
        <v>85</v>
      </c>
      <c r="C51" t="s">
        <v>98</v>
      </c>
      <c r="D51">
        <v>0</v>
      </c>
      <c r="E51">
        <v>1</v>
      </c>
      <c r="F51" s="8" t="s">
        <v>107</v>
      </c>
    </row>
    <row r="52" spans="1:6" ht="13.5" x14ac:dyDescent="0.25">
      <c r="F52" s="8"/>
    </row>
    <row r="53" spans="1:6" ht="13.5" x14ac:dyDescent="0.25">
      <c r="A53" t="s">
        <v>108</v>
      </c>
      <c r="F53" s="8"/>
    </row>
    <row r="54" spans="1:6" ht="13.5" x14ac:dyDescent="0.25">
      <c r="B54" t="s">
        <v>87</v>
      </c>
      <c r="C54" t="s">
        <v>98</v>
      </c>
      <c r="D54">
        <v>0</v>
      </c>
      <c r="E54">
        <v>1</v>
      </c>
      <c r="F54" s="8" t="s">
        <v>109</v>
      </c>
    </row>
    <row r="55" spans="1:6" ht="13.5" x14ac:dyDescent="0.25">
      <c r="F55" s="8"/>
    </row>
    <row r="56" spans="1:6" ht="13.5" x14ac:dyDescent="0.25">
      <c r="A56" t="s">
        <v>110</v>
      </c>
      <c r="F56" s="8"/>
    </row>
    <row r="57" spans="1:6" ht="13.5" x14ac:dyDescent="0.25">
      <c r="F57" s="8"/>
    </row>
    <row r="58" spans="1:6" ht="13.5" x14ac:dyDescent="0.25">
      <c r="B58" t="s">
        <v>8</v>
      </c>
      <c r="C58" s="11" t="s">
        <v>9</v>
      </c>
      <c r="D58" s="11">
        <v>0</v>
      </c>
      <c r="E58" s="9">
        <v>1</v>
      </c>
      <c r="F58" s="8" t="s">
        <v>111</v>
      </c>
    </row>
    <row r="59" spans="1:6" ht="13.5" x14ac:dyDescent="0.25">
      <c r="B59" t="s">
        <v>8</v>
      </c>
      <c r="C59" t="s">
        <v>11</v>
      </c>
      <c r="D59">
        <v>0</v>
      </c>
      <c r="E59" s="9">
        <v>1</v>
      </c>
      <c r="F59" s="8" t="s">
        <v>112</v>
      </c>
    </row>
    <row r="60" spans="1:6" ht="13.5" x14ac:dyDescent="0.25">
      <c r="B60" t="s">
        <v>8</v>
      </c>
      <c r="C60" s="11" t="s">
        <v>10</v>
      </c>
      <c r="D60" s="11">
        <v>0</v>
      </c>
      <c r="E60" s="9">
        <v>1</v>
      </c>
      <c r="F60" s="8" t="s">
        <v>113</v>
      </c>
    </row>
    <row r="61" spans="1:6" ht="13.5" x14ac:dyDescent="0.25">
      <c r="B61" t="s">
        <v>8</v>
      </c>
      <c r="C61" t="s">
        <v>12</v>
      </c>
      <c r="D61" s="11">
        <v>0</v>
      </c>
      <c r="E61" s="9">
        <v>1</v>
      </c>
      <c r="F61" s="8" t="s">
        <v>114</v>
      </c>
    </row>
    <row r="62" spans="1:6" ht="13.5" x14ac:dyDescent="0.25">
      <c r="E62" s="9"/>
      <c r="F62" s="8"/>
    </row>
    <row r="63" spans="1:6" ht="13.5" x14ac:dyDescent="0.25">
      <c r="A63" t="s">
        <v>115</v>
      </c>
      <c r="E63" s="9"/>
      <c r="F63" s="8"/>
    </row>
    <row r="64" spans="1:6" ht="13.5" x14ac:dyDescent="0.25">
      <c r="B64" t="s">
        <v>9</v>
      </c>
      <c r="C64" t="s">
        <v>116</v>
      </c>
      <c r="D64">
        <v>0</v>
      </c>
      <c r="E64" s="9">
        <v>1</v>
      </c>
      <c r="F64" s="8" t="s">
        <v>117</v>
      </c>
    </row>
    <row r="65" spans="1:6" ht="13.5" x14ac:dyDescent="0.25">
      <c r="B65" t="s">
        <v>9</v>
      </c>
      <c r="C65" t="s">
        <v>42</v>
      </c>
      <c r="D65">
        <v>0</v>
      </c>
      <c r="E65">
        <v>1</v>
      </c>
      <c r="F65" s="8" t="s">
        <v>118</v>
      </c>
    </row>
    <row r="66" spans="1:6" ht="13.5" x14ac:dyDescent="0.25">
      <c r="E66" s="9"/>
      <c r="F66" s="8"/>
    </row>
    <row r="67" spans="1:6" ht="13.5" x14ac:dyDescent="0.25">
      <c r="A67" t="s">
        <v>119</v>
      </c>
      <c r="E67" s="9"/>
      <c r="F67" s="8"/>
    </row>
    <row r="68" spans="1:6" ht="13.5" x14ac:dyDescent="0.25">
      <c r="B68" t="s">
        <v>11</v>
      </c>
      <c r="C68" t="s">
        <v>120</v>
      </c>
      <c r="D68">
        <v>0</v>
      </c>
      <c r="E68" s="9">
        <v>1</v>
      </c>
      <c r="F68" s="8" t="s">
        <v>121</v>
      </c>
    </row>
    <row r="69" spans="1:6" ht="13.5" x14ac:dyDescent="0.25">
      <c r="B69" t="s">
        <v>11</v>
      </c>
      <c r="C69" t="s">
        <v>42</v>
      </c>
      <c r="D69">
        <v>0</v>
      </c>
      <c r="E69">
        <v>1</v>
      </c>
      <c r="F69" s="8" t="s">
        <v>122</v>
      </c>
    </row>
    <row r="70" spans="1:6" ht="13.5" x14ac:dyDescent="0.25">
      <c r="F70" s="8"/>
    </row>
    <row r="71" spans="1:6" ht="13.5" x14ac:dyDescent="0.25">
      <c r="A71" t="s">
        <v>123</v>
      </c>
      <c r="E71" s="9"/>
      <c r="F71" s="8"/>
    </row>
    <row r="72" spans="1:6" ht="13.5" x14ac:dyDescent="0.25">
      <c r="B72" t="s">
        <v>10</v>
      </c>
      <c r="C72" t="s">
        <v>124</v>
      </c>
      <c r="D72">
        <v>0</v>
      </c>
      <c r="E72" s="9">
        <v>1</v>
      </c>
      <c r="F72" s="8" t="s">
        <v>125</v>
      </c>
    </row>
    <row r="73" spans="1:6" ht="13.5" x14ac:dyDescent="0.25">
      <c r="B73" t="s">
        <v>10</v>
      </c>
      <c r="C73" t="s">
        <v>42</v>
      </c>
      <c r="D73">
        <v>0</v>
      </c>
      <c r="E73">
        <v>1</v>
      </c>
      <c r="F73" s="8" t="s">
        <v>126</v>
      </c>
    </row>
    <row r="74" spans="1:6" ht="13.5" x14ac:dyDescent="0.25">
      <c r="F74" s="8"/>
    </row>
    <row r="75" spans="1:6" ht="13.5" x14ac:dyDescent="0.25">
      <c r="A75" t="s">
        <v>127</v>
      </c>
      <c r="E75" s="9"/>
      <c r="F75" s="8"/>
    </row>
    <row r="76" spans="1:6" ht="13.5" x14ac:dyDescent="0.25">
      <c r="B76" t="s">
        <v>12</v>
      </c>
      <c r="C76" t="s">
        <v>42</v>
      </c>
      <c r="D76">
        <v>0</v>
      </c>
      <c r="E76">
        <v>1</v>
      </c>
      <c r="F76" s="8" t="s">
        <v>128</v>
      </c>
    </row>
    <row r="77" spans="1:6" ht="13.5" x14ac:dyDescent="0.25">
      <c r="F77" s="8"/>
    </row>
    <row r="78" spans="1:6" ht="13.5" x14ac:dyDescent="0.25">
      <c r="A78" t="s">
        <v>129</v>
      </c>
      <c r="F78" s="8"/>
    </row>
    <row r="79" spans="1:6" ht="13.5" x14ac:dyDescent="0.25">
      <c r="B79" t="s">
        <v>116</v>
      </c>
      <c r="C79" t="s">
        <v>98</v>
      </c>
      <c r="D79">
        <v>0</v>
      </c>
      <c r="E79">
        <v>1</v>
      </c>
      <c r="F79" s="8" t="s">
        <v>130</v>
      </c>
    </row>
    <row r="80" spans="1:6" ht="13.5" x14ac:dyDescent="0.25">
      <c r="F80" s="8"/>
    </row>
    <row r="81" spans="1:6" ht="13.5" x14ac:dyDescent="0.25">
      <c r="A81" t="s">
        <v>131</v>
      </c>
      <c r="F81" s="8"/>
    </row>
    <row r="82" spans="1:6" ht="13.5" x14ac:dyDescent="0.25">
      <c r="B82" t="s">
        <v>120</v>
      </c>
      <c r="C82" t="s">
        <v>98</v>
      </c>
      <c r="D82">
        <v>0</v>
      </c>
      <c r="E82">
        <v>1</v>
      </c>
      <c r="F82" s="8" t="s">
        <v>132</v>
      </c>
    </row>
    <row r="83" spans="1:6" ht="13.5" x14ac:dyDescent="0.25">
      <c r="F83" s="8"/>
    </row>
    <row r="84" spans="1:6" ht="13.5" x14ac:dyDescent="0.25">
      <c r="A84" t="s">
        <v>133</v>
      </c>
      <c r="F84" s="8"/>
    </row>
    <row r="85" spans="1:6" ht="13.5" x14ac:dyDescent="0.25">
      <c r="B85" t="s">
        <v>124</v>
      </c>
      <c r="C85" t="s">
        <v>98</v>
      </c>
      <c r="D85">
        <v>0</v>
      </c>
      <c r="E85">
        <v>1</v>
      </c>
      <c r="F85" s="8" t="s">
        <v>134</v>
      </c>
    </row>
    <row r="86" spans="1:6" ht="13.5" x14ac:dyDescent="0.25">
      <c r="F86" s="8"/>
    </row>
    <row r="87" spans="1:6" ht="13.5" x14ac:dyDescent="0.25">
      <c r="A87" t="s">
        <v>135</v>
      </c>
      <c r="F87" s="8"/>
    </row>
    <row r="88" spans="1:6" ht="13.5" x14ac:dyDescent="0.25">
      <c r="B88" t="s">
        <v>98</v>
      </c>
      <c r="C88" t="s">
        <v>136</v>
      </c>
      <c r="D88">
        <v>0</v>
      </c>
      <c r="E88">
        <v>1</v>
      </c>
      <c r="F88" s="8" t="s">
        <v>137</v>
      </c>
    </row>
    <row r="89" spans="1:6" ht="13.5" x14ac:dyDescent="0.25">
      <c r="B89" t="s">
        <v>98</v>
      </c>
      <c r="C89" t="s">
        <v>4</v>
      </c>
      <c r="D89">
        <v>0</v>
      </c>
      <c r="E89">
        <v>1</v>
      </c>
      <c r="F89" s="8" t="s">
        <v>138</v>
      </c>
    </row>
    <row r="91" spans="1:6" ht="13.5" x14ac:dyDescent="0.25">
      <c r="F91" s="8"/>
    </row>
    <row r="92" spans="1:6" ht="13.5" x14ac:dyDescent="0.25">
      <c r="F92" s="8"/>
    </row>
    <row r="93" spans="1:6" s="19" customFormat="1" ht="13.5" x14ac:dyDescent="0.25">
      <c r="A93" s="18" t="s">
        <v>139</v>
      </c>
      <c r="F93" s="20"/>
    </row>
    <row r="94" spans="1:6" s="19" customFormat="1" ht="13.5" x14ac:dyDescent="0.25">
      <c r="A94" s="18" t="s">
        <v>140</v>
      </c>
      <c r="F94" s="20"/>
    </row>
    <row r="95" spans="1:6" s="18" customFormat="1" ht="13.5" x14ac:dyDescent="0.25">
      <c r="A95" s="18" t="s">
        <v>282</v>
      </c>
      <c r="F95" s="21"/>
    </row>
    <row r="96" spans="1:6" s="18" customFormat="1" ht="13.5" x14ac:dyDescent="0.25">
      <c r="A96" s="18" t="s">
        <v>141</v>
      </c>
      <c r="F96" s="21"/>
    </row>
    <row r="97" spans="1:6" s="18" customFormat="1" ht="13.5" x14ac:dyDescent="0.25">
      <c r="A97" s="18" t="s">
        <v>142</v>
      </c>
      <c r="F97" s="21"/>
    </row>
    <row r="98" spans="1:6" ht="13.5" x14ac:dyDescent="0.25">
      <c r="F98" s="8"/>
    </row>
    <row r="99" spans="1:6" ht="13.5" x14ac:dyDescent="0.25">
      <c r="B99" t="s">
        <v>143</v>
      </c>
      <c r="C99" s="11" t="s">
        <v>144</v>
      </c>
      <c r="D99" s="11">
        <v>0</v>
      </c>
      <c r="E99" s="8">
        <v>1</v>
      </c>
      <c r="F99" s="8" t="str">
        <f>F58</f>
        <v>Iss_hosp*        g_left_softflag  * (1-p_ICU) / t_sorting</v>
      </c>
    </row>
    <row r="100" spans="1:6" ht="13.5" x14ac:dyDescent="0.25">
      <c r="B100" t="s">
        <v>143</v>
      </c>
      <c r="C100" s="11" t="s">
        <v>144</v>
      </c>
      <c r="D100" s="11">
        <v>0</v>
      </c>
      <c r="E100" s="8">
        <v>1</v>
      </c>
      <c r="F100" s="8" t="str">
        <f>F59</f>
        <v>Iss_hosp* (1 -   g_left_softflag )* (1-p_ICU) / t_sorting</v>
      </c>
    </row>
    <row r="101" spans="1:6" ht="13.5" x14ac:dyDescent="0.25">
      <c r="B101" t="s">
        <v>143</v>
      </c>
      <c r="C101" s="11" t="s">
        <v>144</v>
      </c>
      <c r="D101" s="11">
        <v>0</v>
      </c>
      <c r="E101" s="8">
        <v>1</v>
      </c>
      <c r="F101" s="8" t="str">
        <f>F60</f>
        <v>Iss_hosp*      ICU_left_softflag  *     p_ICU        / t_sorting</v>
      </c>
    </row>
    <row r="102" spans="1:6" ht="13.5" x14ac:dyDescent="0.25">
      <c r="B102" t="s">
        <v>143</v>
      </c>
      <c r="C102" s="11" t="s">
        <v>144</v>
      </c>
      <c r="D102" s="11">
        <v>0</v>
      </c>
      <c r="E102" s="8">
        <v>1</v>
      </c>
      <c r="F102" s="8" t="str">
        <f>F61</f>
        <v>Iss_hosp* (1 - ICU_left_softflag )*     p_ICU        / t_sorting</v>
      </c>
    </row>
    <row r="103" spans="1:6" ht="13.5" x14ac:dyDescent="0.25">
      <c r="F103" s="8"/>
    </row>
    <row r="104" spans="1:6" ht="13.5" x14ac:dyDescent="0.25">
      <c r="B104" t="s">
        <v>143</v>
      </c>
      <c r="C104" t="s">
        <v>145</v>
      </c>
      <c r="D104">
        <v>0</v>
      </c>
      <c r="E104" s="14">
        <v>1</v>
      </c>
      <c r="F104" s="8" t="str">
        <f>F8</f>
        <v>Lg / sigma</v>
      </c>
    </row>
    <row r="105" spans="1:6" ht="13.5" x14ac:dyDescent="0.25">
      <c r="B105" t="s">
        <v>143</v>
      </c>
      <c r="C105" t="s">
        <v>145</v>
      </c>
      <c r="D105">
        <v>0</v>
      </c>
      <c r="E105" s="14">
        <v>1</v>
      </c>
      <c r="F105" s="8" t="str">
        <f>F9</f>
        <v>Lq / sigma</v>
      </c>
    </row>
    <row r="106" spans="1:6" ht="13.5" x14ac:dyDescent="0.25">
      <c r="F106" s="8"/>
    </row>
    <row r="107" spans="1:6" ht="13.5" x14ac:dyDescent="0.25">
      <c r="B107" t="s">
        <v>143</v>
      </c>
      <c r="C107" t="s">
        <v>146</v>
      </c>
      <c r="D107">
        <v>0</v>
      </c>
      <c r="E107">
        <v>1</v>
      </c>
      <c r="F107" s="8" t="str">
        <f>F29</f>
        <v>Iss_early  / tss_early</v>
      </c>
    </row>
    <row r="108" spans="1:6" ht="13.5" x14ac:dyDescent="0.25">
      <c r="B108" t="s">
        <v>143</v>
      </c>
      <c r="C108" t="s">
        <v>146</v>
      </c>
      <c r="D108">
        <v>0</v>
      </c>
      <c r="E108">
        <v>1</v>
      </c>
      <c r="F108" s="8" t="str">
        <f>F36</f>
        <v>Iq_ss_early  / tss_early</v>
      </c>
    </row>
    <row r="109" spans="1:6" ht="13.5" x14ac:dyDescent="0.25">
      <c r="B109" t="s">
        <v>143</v>
      </c>
      <c r="C109" t="s">
        <v>146</v>
      </c>
      <c r="D109">
        <v>0</v>
      </c>
      <c r="E109">
        <v>1</v>
      </c>
      <c r="F109" s="8" t="str">
        <f>F22</f>
        <v>Ias_early* (delta) / tsm_early</v>
      </c>
    </row>
    <row r="110" spans="1:6" ht="13.5" x14ac:dyDescent="0.25">
      <c r="B110" t="s">
        <v>143</v>
      </c>
      <c r="C110" t="s">
        <v>146</v>
      </c>
      <c r="D110">
        <v>0</v>
      </c>
      <c r="E110">
        <v>1</v>
      </c>
      <c r="F110" s="8" t="str">
        <f>F33</f>
        <v>Iq_sm_early * (delta) / tsm_early</v>
      </c>
    </row>
    <row r="111" spans="1:6" ht="13.5" x14ac:dyDescent="0.25">
      <c r="B111" t="s">
        <v>143</v>
      </c>
      <c r="C111" t="s">
        <v>146</v>
      </c>
      <c r="D111">
        <v>0</v>
      </c>
      <c r="E111">
        <v>1</v>
      </c>
      <c r="F111" s="8" t="str">
        <f>F26</f>
        <v>Ism_early * (delta) / tsm_early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V2"/>
  <sheetViews>
    <sheetView zoomScaleNormal="100" workbookViewId="0">
      <selection activeCell="B10" sqref="B10"/>
    </sheetView>
  </sheetViews>
  <sheetFormatPr defaultRowHeight="12.75" x14ac:dyDescent="0.2"/>
  <cols>
    <col min="1" max="21" width="11.85546875" style="52" customWidth="1"/>
  </cols>
  <sheetData>
    <row r="1" spans="1:22" x14ac:dyDescent="0.2">
      <c r="A1" s="52" t="s">
        <v>311</v>
      </c>
      <c r="B1" s="52" t="s">
        <v>45</v>
      </c>
      <c r="C1" s="52" t="s">
        <v>48</v>
      </c>
      <c r="D1" s="52" t="s">
        <v>301</v>
      </c>
      <c r="E1" s="52" t="s">
        <v>47</v>
      </c>
      <c r="F1" s="52" t="s">
        <v>50</v>
      </c>
      <c r="G1" s="52" t="s">
        <v>158</v>
      </c>
      <c r="H1" s="52" t="s">
        <v>159</v>
      </c>
      <c r="I1" s="52" t="s">
        <v>160</v>
      </c>
      <c r="J1" s="52" t="s">
        <v>161</v>
      </c>
      <c r="K1" s="52" t="s">
        <v>162</v>
      </c>
      <c r="L1" s="52" t="s">
        <v>51</v>
      </c>
      <c r="M1" s="52" t="s">
        <v>52</v>
      </c>
      <c r="N1" s="52" t="s">
        <v>295</v>
      </c>
      <c r="O1" s="52" t="s">
        <v>59</v>
      </c>
      <c r="P1" s="52" t="s">
        <v>57</v>
      </c>
      <c r="Q1" s="52" t="s">
        <v>156</v>
      </c>
      <c r="R1" s="52" t="s">
        <v>157</v>
      </c>
      <c r="S1" s="52" t="s">
        <v>293</v>
      </c>
      <c r="T1" s="52" t="s">
        <v>163</v>
      </c>
      <c r="U1" s="52" t="s">
        <v>55</v>
      </c>
      <c r="V1" s="48" t="s">
        <v>54</v>
      </c>
    </row>
    <row r="2" spans="1:22" ht="15" x14ac:dyDescent="0.25">
      <c r="A2" s="52">
        <v>0.04</v>
      </c>
      <c r="B2" s="52">
        <v>0.4</v>
      </c>
      <c r="C2" s="52">
        <v>0.5</v>
      </c>
      <c r="D2" s="52">
        <v>2</v>
      </c>
      <c r="E2" s="52">
        <v>4.12</v>
      </c>
      <c r="F2" s="52">
        <v>0.2</v>
      </c>
      <c r="G2" s="52">
        <v>2</v>
      </c>
      <c r="H2" s="52">
        <v>9</v>
      </c>
      <c r="I2" s="52">
        <v>1</v>
      </c>
      <c r="J2" s="52">
        <v>1</v>
      </c>
      <c r="K2" s="52">
        <v>1</v>
      </c>
      <c r="L2" s="52">
        <v>6</v>
      </c>
      <c r="M2" s="52">
        <v>8</v>
      </c>
      <c r="N2" s="52">
        <v>0</v>
      </c>
      <c r="O2" s="52">
        <v>200</v>
      </c>
      <c r="P2" s="52">
        <v>0</v>
      </c>
      <c r="Q2" s="52">
        <v>10000000</v>
      </c>
      <c r="R2" s="52">
        <v>1000000</v>
      </c>
      <c r="S2" s="52">
        <v>0</v>
      </c>
      <c r="T2" s="52">
        <v>0</v>
      </c>
      <c r="U2" s="52">
        <v>0</v>
      </c>
      <c r="V2" s="29">
        <v>3</v>
      </c>
    </row>
  </sheetData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S7"/>
  <sheetViews>
    <sheetView topLeftCell="C1" zoomScaleNormal="100" workbookViewId="0">
      <selection activeCell="F10" sqref="F10"/>
    </sheetView>
  </sheetViews>
  <sheetFormatPr defaultColWidth="11.5703125" defaultRowHeight="12.75" x14ac:dyDescent="0.2"/>
  <cols>
    <col min="1" max="1" width="5.140625" bestFit="1" customWidth="1"/>
    <col min="2" max="2" width="5.5703125" bestFit="1" customWidth="1"/>
    <col min="3" max="3" width="33.140625" customWidth="1"/>
    <col min="4" max="8" width="30.28515625" customWidth="1"/>
    <col min="9" max="9" width="22.28515625" bestFit="1" customWidth="1"/>
    <col min="10" max="10" width="22.7109375" bestFit="1" customWidth="1"/>
    <col min="11" max="11" width="24.85546875" bestFit="1" customWidth="1"/>
    <col min="12" max="12" width="24.28515625" bestFit="1" customWidth="1"/>
    <col min="13" max="13" width="16.28515625" bestFit="1" customWidth="1"/>
    <col min="14" max="14" width="13.140625" bestFit="1" customWidth="1"/>
  </cols>
  <sheetData>
    <row r="1" spans="1:19" ht="15" x14ac:dyDescent="0.25">
      <c r="A1" s="22" t="s">
        <v>24</v>
      </c>
      <c r="B1" s="22" t="s">
        <v>25</v>
      </c>
      <c r="C1" t="s">
        <v>336</v>
      </c>
    </row>
    <row r="2" spans="1:19" ht="15" x14ac:dyDescent="0.25">
      <c r="A2" s="1">
        <v>0</v>
      </c>
      <c r="B2" s="1">
        <v>30</v>
      </c>
      <c r="C2">
        <v>1</v>
      </c>
    </row>
    <row r="3" spans="1:19" x14ac:dyDescent="0.2">
      <c r="A3">
        <v>30</v>
      </c>
      <c r="B3">
        <v>60</v>
      </c>
      <c r="C3">
        <v>0.5</v>
      </c>
    </row>
    <row r="4" spans="1:19" ht="15" x14ac:dyDescent="0.25">
      <c r="A4">
        <v>60</v>
      </c>
      <c r="B4">
        <v>730</v>
      </c>
      <c r="C4" s="24">
        <v>0.6</v>
      </c>
    </row>
    <row r="5" spans="1:19" ht="15" x14ac:dyDescent="0.25">
      <c r="D5" s="24"/>
      <c r="E5" s="13"/>
      <c r="F5" s="13"/>
      <c r="G5" s="13"/>
      <c r="H5" s="13"/>
      <c r="I5" s="25"/>
      <c r="J5" s="13"/>
      <c r="K5" s="13"/>
      <c r="L5" s="13"/>
      <c r="M5" s="13"/>
      <c r="N5" s="29"/>
      <c r="O5" s="29"/>
      <c r="P5" s="29"/>
      <c r="Q5" s="49"/>
      <c r="R5" s="50"/>
      <c r="S5" s="29"/>
    </row>
    <row r="6" spans="1:19" ht="15" x14ac:dyDescent="0.25">
      <c r="D6" s="24"/>
      <c r="E6" s="13"/>
      <c r="F6" s="13"/>
      <c r="G6" s="13"/>
      <c r="H6" s="13"/>
      <c r="I6" s="25"/>
      <c r="J6" s="13"/>
      <c r="K6" s="13"/>
      <c r="L6" s="13"/>
      <c r="M6" s="13"/>
      <c r="N6" s="29"/>
      <c r="O6" s="29"/>
      <c r="P6" s="29"/>
      <c r="Q6" s="49"/>
      <c r="R6" s="50"/>
      <c r="S6" s="29"/>
    </row>
    <row r="7" spans="1:19" ht="15" x14ac:dyDescent="0.25">
      <c r="D7" s="24"/>
      <c r="E7" s="13"/>
      <c r="F7" s="13"/>
      <c r="G7" s="13"/>
      <c r="H7" s="13"/>
      <c r="I7" s="25"/>
      <c r="J7" s="13"/>
      <c r="K7" s="13"/>
      <c r="L7" s="13"/>
      <c r="M7" s="13"/>
      <c r="N7" s="29"/>
      <c r="O7" s="29"/>
      <c r="P7" s="29"/>
      <c r="Q7" s="49"/>
      <c r="R7" s="50"/>
      <c r="S7" s="29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EE20"/>
  <sheetViews>
    <sheetView topLeftCell="D1" zoomScaleNormal="100" workbookViewId="0">
      <selection activeCell="D2" sqref="D2:D19"/>
    </sheetView>
  </sheetViews>
  <sheetFormatPr defaultColWidth="11.5703125" defaultRowHeight="15" x14ac:dyDescent="0.25"/>
  <cols>
    <col min="1" max="1" width="5.140625" style="1" bestFit="1" customWidth="1"/>
    <col min="2" max="2" width="5.5703125" style="1" bestFit="1" customWidth="1"/>
    <col min="3" max="3" width="7" bestFit="1" customWidth="1"/>
    <col min="4" max="4" width="14.42578125" style="1" bestFit="1" customWidth="1"/>
    <col min="5" max="5" width="12.42578125" style="29" customWidth="1"/>
    <col min="6" max="117" width="8.7109375" style="13" customWidth="1"/>
    <col min="118" max="16384" width="11.5703125" style="9"/>
  </cols>
  <sheetData>
    <row r="1" spans="1:135" x14ac:dyDescent="0.25">
      <c r="A1" s="23" t="s">
        <v>24</v>
      </c>
      <c r="B1" s="23" t="s">
        <v>25</v>
      </c>
      <c r="C1" s="23" t="s">
        <v>26</v>
      </c>
      <c r="D1" s="1" t="s">
        <v>49</v>
      </c>
      <c r="E1" s="13" t="s">
        <v>292</v>
      </c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</row>
    <row r="2" spans="1:135" x14ac:dyDescent="0.25">
      <c r="A2" s="13">
        <v>0</v>
      </c>
      <c r="B2" s="13">
        <v>30</v>
      </c>
      <c r="C2" s="13">
        <v>1</v>
      </c>
      <c r="D2" s="13">
        <v>8.6E-3</v>
      </c>
      <c r="E2" s="13">
        <v>0</v>
      </c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</row>
    <row r="3" spans="1:135" s="13" customFormat="1" x14ac:dyDescent="0.25">
      <c r="A3" s="13">
        <v>30</v>
      </c>
      <c r="B3" s="13">
        <v>60</v>
      </c>
      <c r="C3" s="13">
        <v>1</v>
      </c>
      <c r="D3" s="13">
        <v>8.6E-3</v>
      </c>
      <c r="E3" s="13">
        <v>0</v>
      </c>
    </row>
    <row r="4" spans="1:135" s="13" customFormat="1" x14ac:dyDescent="0.25">
      <c r="A4" s="13">
        <v>60</v>
      </c>
      <c r="B4" s="13">
        <v>730</v>
      </c>
      <c r="C4" s="13">
        <v>1</v>
      </c>
      <c r="D4" s="13">
        <v>8.6E-3</v>
      </c>
      <c r="E4" s="13">
        <v>0</v>
      </c>
    </row>
    <row r="5" spans="1:135" s="13" customFormat="1" x14ac:dyDescent="0.25">
      <c r="A5" s="13">
        <v>0</v>
      </c>
      <c r="B5" s="13">
        <v>30</v>
      </c>
      <c r="C5" s="13">
        <v>2</v>
      </c>
      <c r="D5" s="13">
        <v>9.1000000000000004E-3</v>
      </c>
      <c r="E5" s="13">
        <v>7.6E-3</v>
      </c>
    </row>
    <row r="6" spans="1:135" s="13" customFormat="1" x14ac:dyDescent="0.25">
      <c r="A6" s="13">
        <v>30</v>
      </c>
      <c r="B6" s="13">
        <v>60</v>
      </c>
      <c r="C6" s="13">
        <v>2</v>
      </c>
      <c r="D6" s="13">
        <v>9.1000000000000004E-3</v>
      </c>
      <c r="E6" s="13">
        <v>7.6E-3</v>
      </c>
    </row>
    <row r="7" spans="1:135" s="13" customFormat="1" x14ac:dyDescent="0.25">
      <c r="A7" s="13">
        <v>60</v>
      </c>
      <c r="B7" s="13">
        <v>730</v>
      </c>
      <c r="C7" s="13">
        <v>2</v>
      </c>
      <c r="D7" s="13">
        <v>9.1000000000000004E-3</v>
      </c>
      <c r="E7" s="13">
        <v>7.6E-3</v>
      </c>
    </row>
    <row r="8" spans="1:135" x14ac:dyDescent="0.25">
      <c r="A8" s="13">
        <v>0</v>
      </c>
      <c r="B8" s="13">
        <v>30</v>
      </c>
      <c r="C8" s="13">
        <v>3</v>
      </c>
      <c r="D8" s="13">
        <v>1.7899999999999999E-2</v>
      </c>
      <c r="E8" s="13">
        <v>1.4999999999999999E-2</v>
      </c>
    </row>
    <row r="9" spans="1:135" x14ac:dyDescent="0.25">
      <c r="A9" s="13">
        <v>30</v>
      </c>
      <c r="B9" s="13">
        <v>60</v>
      </c>
      <c r="C9" s="13">
        <v>3</v>
      </c>
      <c r="D9" s="13">
        <v>1.7899999999999999E-2</v>
      </c>
      <c r="E9" s="13">
        <v>1.4999999999999999E-2</v>
      </c>
    </row>
    <row r="10" spans="1:135" x14ac:dyDescent="0.25">
      <c r="A10" s="13">
        <v>60</v>
      </c>
      <c r="B10" s="13">
        <v>730</v>
      </c>
      <c r="C10" s="13">
        <v>3</v>
      </c>
      <c r="D10" s="13">
        <v>1.7899999999999999E-2</v>
      </c>
      <c r="E10" s="13">
        <v>1.4999999999999999E-2</v>
      </c>
    </row>
    <row r="11" spans="1:135" x14ac:dyDescent="0.25">
      <c r="A11" s="13">
        <v>0</v>
      </c>
      <c r="B11" s="13">
        <v>30</v>
      </c>
      <c r="C11" s="13">
        <v>4</v>
      </c>
      <c r="D11" s="55">
        <v>5.1200000000000002E-2</v>
      </c>
      <c r="E11" s="13">
        <v>5.5E-2</v>
      </c>
    </row>
    <row r="12" spans="1:135" x14ac:dyDescent="0.25">
      <c r="A12" s="13">
        <v>30</v>
      </c>
      <c r="B12" s="13">
        <v>60</v>
      </c>
      <c r="C12" s="13">
        <v>4</v>
      </c>
      <c r="D12" s="55">
        <v>5.1200000000000002E-2</v>
      </c>
      <c r="E12" s="13">
        <v>5.5E-2</v>
      </c>
    </row>
    <row r="13" spans="1:135" x14ac:dyDescent="0.25">
      <c r="A13" s="13">
        <v>60</v>
      </c>
      <c r="B13" s="13">
        <v>730</v>
      </c>
      <c r="C13" s="13">
        <v>4</v>
      </c>
      <c r="D13" s="55">
        <v>5.1200000000000002E-2</v>
      </c>
      <c r="E13" s="13">
        <v>5.5E-2</v>
      </c>
    </row>
    <row r="14" spans="1:135" x14ac:dyDescent="0.25">
      <c r="A14" s="13">
        <v>0</v>
      </c>
      <c r="B14" s="13">
        <v>30</v>
      </c>
      <c r="C14" s="13">
        <v>5</v>
      </c>
      <c r="D14" s="55">
        <v>0.16700000000000001</v>
      </c>
      <c r="E14" s="13">
        <v>0.18</v>
      </c>
    </row>
    <row r="15" spans="1:135" x14ac:dyDescent="0.25">
      <c r="A15" s="13">
        <v>30</v>
      </c>
      <c r="B15" s="13">
        <v>60</v>
      </c>
      <c r="C15" s="13">
        <v>5</v>
      </c>
      <c r="D15" s="55">
        <v>0.16700000000000001</v>
      </c>
      <c r="E15" s="13">
        <v>0.18</v>
      </c>
    </row>
    <row r="16" spans="1:135" x14ac:dyDescent="0.25">
      <c r="A16" s="13">
        <v>60</v>
      </c>
      <c r="B16" s="13">
        <v>730</v>
      </c>
      <c r="C16" s="13">
        <v>5</v>
      </c>
      <c r="D16" s="55">
        <v>0.16700000000000001</v>
      </c>
      <c r="E16" s="13">
        <v>0.18</v>
      </c>
    </row>
    <row r="17" spans="1:5" x14ac:dyDescent="0.25">
      <c r="A17" s="13">
        <v>0</v>
      </c>
      <c r="B17" s="13">
        <v>30</v>
      </c>
      <c r="C17" s="13">
        <v>6</v>
      </c>
      <c r="D17" s="55">
        <v>0.3</v>
      </c>
      <c r="E17" s="13">
        <v>0.36</v>
      </c>
    </row>
    <row r="18" spans="1:5" x14ac:dyDescent="0.25">
      <c r="A18" s="13">
        <v>30</v>
      </c>
      <c r="B18" s="13">
        <v>60</v>
      </c>
      <c r="C18" s="13">
        <v>6</v>
      </c>
      <c r="D18" s="55">
        <v>0.3</v>
      </c>
      <c r="E18" s="13">
        <v>0.36</v>
      </c>
    </row>
    <row r="19" spans="1:5" x14ac:dyDescent="0.25">
      <c r="A19" s="13">
        <v>60</v>
      </c>
      <c r="B19" s="13">
        <v>730</v>
      </c>
      <c r="C19" s="13">
        <v>6</v>
      </c>
      <c r="D19" s="55">
        <v>0.3</v>
      </c>
      <c r="E19" s="13">
        <v>0.36</v>
      </c>
    </row>
    <row r="20" spans="1:5" x14ac:dyDescent="0.25">
      <c r="A20" s="13"/>
      <c r="B20" s="13"/>
      <c r="C20" s="13"/>
      <c r="D20" s="13"/>
      <c r="E20" s="13"/>
    </row>
  </sheetData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F109"/>
  <sheetViews>
    <sheetView zoomScaleNormal="100" workbookViewId="0">
      <selection activeCell="K9" sqref="K9"/>
    </sheetView>
  </sheetViews>
  <sheetFormatPr defaultColWidth="11.5703125" defaultRowHeight="15" x14ac:dyDescent="0.25"/>
  <cols>
    <col min="1" max="2" width="9.28515625" style="1" customWidth="1"/>
    <col min="3" max="3" width="9.28515625" customWidth="1"/>
    <col min="5" max="5" width="13" customWidth="1"/>
    <col min="6" max="6" width="15.85546875" style="1" customWidth="1"/>
  </cols>
  <sheetData>
    <row r="1" spans="1:6" x14ac:dyDescent="0.25">
      <c r="A1" s="51" t="s">
        <v>24</v>
      </c>
      <c r="B1" s="51" t="s">
        <v>25</v>
      </c>
      <c r="C1" s="51" t="s">
        <v>27</v>
      </c>
      <c r="D1" s="51" t="s">
        <v>28</v>
      </c>
      <c r="E1" s="51" t="s">
        <v>164</v>
      </c>
      <c r="F1" s="51" t="s">
        <v>299</v>
      </c>
    </row>
    <row r="2" spans="1:6" x14ac:dyDescent="0.25">
      <c r="A2" s="51">
        <v>0</v>
      </c>
      <c r="B2" s="51">
        <v>30</v>
      </c>
      <c r="C2" s="51">
        <v>1</v>
      </c>
      <c r="D2" s="51">
        <v>1</v>
      </c>
      <c r="E2" s="51">
        <v>4.5995348116862855</v>
      </c>
      <c r="F2" s="51">
        <v>0.4677992866187145</v>
      </c>
    </row>
    <row r="3" spans="1:6" s="9" customFormat="1" x14ac:dyDescent="0.25">
      <c r="A3" s="51">
        <v>0</v>
      </c>
      <c r="B3" s="51">
        <v>30</v>
      </c>
      <c r="C3" s="51">
        <v>1</v>
      </c>
      <c r="D3" s="51">
        <v>2</v>
      </c>
      <c r="E3" s="51">
        <v>0.89052666283347071</v>
      </c>
      <c r="F3" s="51">
        <v>9.0571710976074193E-2</v>
      </c>
    </row>
    <row r="4" spans="1:6" s="9" customFormat="1" x14ac:dyDescent="0.25">
      <c r="A4" s="51">
        <v>0</v>
      </c>
      <c r="B4" s="51">
        <v>30</v>
      </c>
      <c r="C4" s="51">
        <v>1</v>
      </c>
      <c r="D4" s="51">
        <v>3</v>
      </c>
      <c r="E4" s="51">
        <v>2.5941026263245175</v>
      </c>
      <c r="F4" s="51">
        <v>0.26383523719118052</v>
      </c>
    </row>
    <row r="5" spans="1:6" s="9" customFormat="1" x14ac:dyDescent="0.25">
      <c r="A5" s="51">
        <v>0</v>
      </c>
      <c r="B5" s="51">
        <v>30</v>
      </c>
      <c r="C5" s="51">
        <v>1</v>
      </c>
      <c r="D5" s="51">
        <v>4</v>
      </c>
      <c r="E5" s="51">
        <v>1.3758595137208924</v>
      </c>
      <c r="F5" s="51">
        <v>0.13993286829157361</v>
      </c>
    </row>
    <row r="6" spans="1:6" s="9" customFormat="1" x14ac:dyDescent="0.25">
      <c r="A6" s="51">
        <v>0</v>
      </c>
      <c r="B6" s="51">
        <v>30</v>
      </c>
      <c r="C6" s="51">
        <v>1</v>
      </c>
      <c r="D6" s="51">
        <v>5</v>
      </c>
      <c r="E6" s="51">
        <v>0.33559705456195277</v>
      </c>
      <c r="F6" s="51">
        <v>3.413216099953089E-2</v>
      </c>
    </row>
    <row r="7" spans="1:6" s="9" customFormat="1" x14ac:dyDescent="0.25">
      <c r="A7" s="51">
        <v>0</v>
      </c>
      <c r="B7" s="51">
        <v>30</v>
      </c>
      <c r="C7" s="51">
        <v>1</v>
      </c>
      <c r="D7" s="51">
        <v>6</v>
      </c>
      <c r="E7" s="51">
        <v>3.6661985538819081E-2</v>
      </c>
      <c r="F7" s="51">
        <v>3.7287359229264054E-3</v>
      </c>
    </row>
    <row r="8" spans="1:6" s="9" customFormat="1" x14ac:dyDescent="0.25">
      <c r="A8" s="51">
        <v>0</v>
      </c>
      <c r="B8" s="51">
        <v>30</v>
      </c>
      <c r="C8" s="51">
        <v>2</v>
      </c>
      <c r="D8" s="51">
        <v>1</v>
      </c>
      <c r="E8" s="51">
        <v>1.0257826232651472</v>
      </c>
      <c r="F8" s="51">
        <v>6.1104424422303273E-2</v>
      </c>
    </row>
    <row r="9" spans="1:6" s="9" customFormat="1" x14ac:dyDescent="0.25">
      <c r="A9" s="51">
        <v>0</v>
      </c>
      <c r="B9" s="51">
        <v>30</v>
      </c>
      <c r="C9" s="51">
        <v>2</v>
      </c>
      <c r="D9" s="51">
        <v>2</v>
      </c>
      <c r="E9" s="51">
        <v>10.269813690938337</v>
      </c>
      <c r="F9" s="51">
        <v>0.61175832020978871</v>
      </c>
    </row>
    <row r="10" spans="1:6" s="9" customFormat="1" x14ac:dyDescent="0.25">
      <c r="A10" s="51">
        <v>0</v>
      </c>
      <c r="B10" s="51">
        <v>30</v>
      </c>
      <c r="C10" s="51">
        <v>2</v>
      </c>
      <c r="D10" s="51">
        <v>3</v>
      </c>
      <c r="E10" s="51">
        <v>2.7950614766578377</v>
      </c>
      <c r="F10" s="51">
        <v>0.16649787087686294</v>
      </c>
    </row>
    <row r="11" spans="1:6" s="9" customFormat="1" x14ac:dyDescent="0.25">
      <c r="A11" s="51">
        <v>0</v>
      </c>
      <c r="B11" s="51">
        <v>30</v>
      </c>
      <c r="C11" s="51">
        <v>2</v>
      </c>
      <c r="D11" s="51">
        <v>4</v>
      </c>
      <c r="E11" s="51">
        <v>2.4534523427863069</v>
      </c>
      <c r="F11" s="51">
        <v>0.14614869647168693</v>
      </c>
    </row>
    <row r="12" spans="1:6" s="9" customFormat="1" x14ac:dyDescent="0.25">
      <c r="A12" s="51">
        <v>0</v>
      </c>
      <c r="B12" s="51">
        <v>30</v>
      </c>
      <c r="C12" s="51">
        <v>2</v>
      </c>
      <c r="D12" s="51">
        <v>5</v>
      </c>
      <c r="E12" s="51">
        <v>0.20946026313030416</v>
      </c>
      <c r="F12" s="51">
        <v>1.2477252516894233E-2</v>
      </c>
    </row>
    <row r="13" spans="1:6" s="9" customFormat="1" x14ac:dyDescent="0.25">
      <c r="A13" s="51">
        <v>0</v>
      </c>
      <c r="B13" s="51">
        <v>30</v>
      </c>
      <c r="C13" s="51">
        <v>2</v>
      </c>
      <c r="D13" s="51">
        <v>6</v>
      </c>
      <c r="E13" s="51">
        <v>3.3800288130016183E-2</v>
      </c>
      <c r="F13" s="51">
        <v>2.0134355024639477E-3</v>
      </c>
    </row>
    <row r="14" spans="1:6" s="9" customFormat="1" x14ac:dyDescent="0.25">
      <c r="A14" s="51">
        <v>0</v>
      </c>
      <c r="B14" s="51">
        <v>30</v>
      </c>
      <c r="C14" s="51">
        <v>3</v>
      </c>
      <c r="D14" s="51">
        <v>1</v>
      </c>
      <c r="E14" s="51">
        <v>1.1526543875363999</v>
      </c>
      <c r="F14" s="51">
        <v>7.4715133381494644E-2</v>
      </c>
    </row>
    <row r="15" spans="1:6" s="9" customFormat="1" x14ac:dyDescent="0.25">
      <c r="A15" s="51">
        <v>0</v>
      </c>
      <c r="B15" s="51">
        <v>30</v>
      </c>
      <c r="C15" s="51">
        <v>3</v>
      </c>
      <c r="D15" s="51">
        <v>2</v>
      </c>
      <c r="E15" s="51">
        <v>1.6670101375016699</v>
      </c>
      <c r="F15" s="51">
        <v>0.10805570699986407</v>
      </c>
    </row>
    <row r="16" spans="1:6" s="9" customFormat="1" x14ac:dyDescent="0.25">
      <c r="A16" s="51">
        <v>0</v>
      </c>
      <c r="B16" s="51">
        <v>30</v>
      </c>
      <c r="C16" s="51">
        <v>3</v>
      </c>
      <c r="D16" s="51">
        <v>3</v>
      </c>
      <c r="E16" s="51">
        <v>8.1758096528284483</v>
      </c>
      <c r="F16" s="51">
        <v>0.52995652063442011</v>
      </c>
    </row>
    <row r="17" spans="1:6" s="9" customFormat="1" x14ac:dyDescent="0.25">
      <c r="A17" s="51">
        <v>0</v>
      </c>
      <c r="B17" s="51">
        <v>30</v>
      </c>
      <c r="C17" s="51">
        <v>3</v>
      </c>
      <c r="D17" s="51">
        <v>4</v>
      </c>
      <c r="E17" s="51">
        <v>4.0474172462434206</v>
      </c>
      <c r="F17" s="51">
        <v>0.26235385270165318</v>
      </c>
    </row>
    <row r="18" spans="1:6" s="9" customFormat="1" x14ac:dyDescent="0.25">
      <c r="A18" s="51">
        <v>0</v>
      </c>
      <c r="B18" s="51">
        <v>30</v>
      </c>
      <c r="C18" s="51">
        <v>3</v>
      </c>
      <c r="D18" s="51">
        <v>5</v>
      </c>
      <c r="E18" s="51">
        <v>0.34813550724728343</v>
      </c>
      <c r="F18" s="51">
        <v>2.2566166528380713E-2</v>
      </c>
    </row>
    <row r="19" spans="1:6" s="9" customFormat="1" x14ac:dyDescent="0.25">
      <c r="A19" s="51">
        <v>0</v>
      </c>
      <c r="B19" s="51">
        <v>30</v>
      </c>
      <c r="C19" s="51">
        <v>3</v>
      </c>
      <c r="D19" s="51">
        <v>6</v>
      </c>
      <c r="E19" s="51">
        <v>3.6294621439309442E-2</v>
      </c>
      <c r="F19" s="51">
        <v>2.3526197541873539E-3</v>
      </c>
    </row>
    <row r="20" spans="1:6" s="9" customFormat="1" x14ac:dyDescent="0.25">
      <c r="A20" s="51">
        <v>0</v>
      </c>
      <c r="B20" s="51">
        <v>30</v>
      </c>
      <c r="C20" s="51">
        <v>4</v>
      </c>
      <c r="D20" s="51">
        <v>1</v>
      </c>
      <c r="E20" s="51">
        <v>0.99517454023742402</v>
      </c>
      <c r="F20" s="51">
        <v>6.8377235086190424E-2</v>
      </c>
    </row>
    <row r="21" spans="1:6" s="9" customFormat="1" x14ac:dyDescent="0.25">
      <c r="A21" s="51">
        <v>0</v>
      </c>
      <c r="B21" s="51">
        <v>30</v>
      </c>
      <c r="C21" s="51">
        <v>4</v>
      </c>
      <c r="D21" s="51">
        <v>2</v>
      </c>
      <c r="E21" s="51">
        <v>2.1685061603149816</v>
      </c>
      <c r="F21" s="51">
        <v>0.14899542694725143</v>
      </c>
    </row>
    <row r="22" spans="1:6" s="9" customFormat="1" x14ac:dyDescent="0.25">
      <c r="A22" s="51">
        <v>0</v>
      </c>
      <c r="B22" s="51">
        <v>30</v>
      </c>
      <c r="C22" s="51">
        <v>4</v>
      </c>
      <c r="D22" s="51">
        <v>3</v>
      </c>
      <c r="E22" s="51">
        <v>4.8938484541072445</v>
      </c>
      <c r="F22" s="51">
        <v>0.33625038894468379</v>
      </c>
    </row>
    <row r="23" spans="1:6" s="9" customFormat="1" x14ac:dyDescent="0.25">
      <c r="A23" s="51">
        <v>0</v>
      </c>
      <c r="B23" s="51">
        <v>30</v>
      </c>
      <c r="C23" s="51">
        <v>4</v>
      </c>
      <c r="D23" s="51">
        <v>4</v>
      </c>
      <c r="E23" s="51">
        <v>5.8277392737091818</v>
      </c>
      <c r="F23" s="51">
        <v>0.40041689394944613</v>
      </c>
    </row>
    <row r="24" spans="1:6" s="9" customFormat="1" x14ac:dyDescent="0.25">
      <c r="A24" s="51">
        <v>0</v>
      </c>
      <c r="B24" s="51">
        <v>30</v>
      </c>
      <c r="C24" s="51">
        <v>4</v>
      </c>
      <c r="D24" s="51">
        <v>5</v>
      </c>
      <c r="E24" s="51">
        <v>0.60054551020765568</v>
      </c>
      <c r="F24" s="51">
        <v>4.1262753287105075E-2</v>
      </c>
    </row>
    <row r="25" spans="1:6" s="9" customFormat="1" x14ac:dyDescent="0.25">
      <c r="A25" s="51">
        <v>0</v>
      </c>
      <c r="B25" s="51">
        <v>30</v>
      </c>
      <c r="C25" s="51">
        <v>4</v>
      </c>
      <c r="D25" s="51">
        <v>6</v>
      </c>
      <c r="E25" s="51">
        <v>6.8365372461653459E-2</v>
      </c>
      <c r="F25" s="51">
        <v>4.6973017853232015E-3</v>
      </c>
    </row>
    <row r="26" spans="1:6" s="9" customFormat="1" x14ac:dyDescent="0.25">
      <c r="A26" s="51">
        <v>0</v>
      </c>
      <c r="B26" s="51">
        <v>30</v>
      </c>
      <c r="C26" s="51">
        <v>5</v>
      </c>
      <c r="D26" s="51">
        <v>1</v>
      </c>
      <c r="E26" s="51">
        <v>0.62738351195161768</v>
      </c>
      <c r="F26" s="51">
        <v>8.5254814024818854E-2</v>
      </c>
    </row>
    <row r="27" spans="1:6" s="9" customFormat="1" x14ac:dyDescent="0.25">
      <c r="A27" s="51">
        <v>0</v>
      </c>
      <c r="B27" s="51">
        <v>30</v>
      </c>
      <c r="C27" s="51">
        <v>5</v>
      </c>
      <c r="D27" s="51">
        <v>2</v>
      </c>
      <c r="E27" s="51">
        <v>0.64833242765838983</v>
      </c>
      <c r="F27" s="51">
        <v>8.8101551113982574E-2</v>
      </c>
    </row>
    <row r="28" spans="1:6" s="9" customFormat="1" x14ac:dyDescent="0.25">
      <c r="A28" s="51">
        <v>0</v>
      </c>
      <c r="B28" s="51">
        <v>30</v>
      </c>
      <c r="C28" s="51">
        <v>5</v>
      </c>
      <c r="D28" s="51">
        <v>3</v>
      </c>
      <c r="E28" s="51">
        <v>1.8947981324949095</v>
      </c>
      <c r="F28" s="51">
        <v>0.25748311730080214</v>
      </c>
    </row>
    <row r="29" spans="1:6" s="9" customFormat="1" x14ac:dyDescent="0.25">
      <c r="A29" s="51">
        <v>0</v>
      </c>
      <c r="B29" s="51">
        <v>30</v>
      </c>
      <c r="C29" s="51">
        <v>5</v>
      </c>
      <c r="D29" s="51">
        <v>4</v>
      </c>
      <c r="E29" s="51">
        <v>2.0637174052718388</v>
      </c>
      <c r="F29" s="51">
        <v>0.28043746804713693</v>
      </c>
    </row>
    <row r="30" spans="1:6" s="9" customFormat="1" x14ac:dyDescent="0.25">
      <c r="A30" s="51">
        <v>0</v>
      </c>
      <c r="B30" s="51">
        <v>30</v>
      </c>
      <c r="C30" s="51">
        <v>5</v>
      </c>
      <c r="D30" s="51">
        <v>5</v>
      </c>
      <c r="E30" s="51">
        <v>1.9816526562651275</v>
      </c>
      <c r="F30" s="51">
        <v>0.26928573265518074</v>
      </c>
    </row>
    <row r="31" spans="1:6" s="9" customFormat="1" x14ac:dyDescent="0.25">
      <c r="A31" s="51">
        <v>0</v>
      </c>
      <c r="B31" s="51">
        <v>30</v>
      </c>
      <c r="C31" s="51">
        <v>5</v>
      </c>
      <c r="D31" s="51">
        <v>6</v>
      </c>
      <c r="E31" s="51">
        <v>0.14303769532343077</v>
      </c>
      <c r="F31" s="51">
        <v>1.9437316858078691E-2</v>
      </c>
    </row>
    <row r="32" spans="1:6" s="9" customFormat="1" x14ac:dyDescent="0.25">
      <c r="A32" s="51">
        <v>0</v>
      </c>
      <c r="B32" s="51">
        <v>30</v>
      </c>
      <c r="C32" s="51">
        <v>6</v>
      </c>
      <c r="D32" s="51">
        <v>1</v>
      </c>
      <c r="E32" s="51">
        <v>0.4485350505424775</v>
      </c>
      <c r="F32" s="51">
        <v>9.7658173413560589E-2</v>
      </c>
    </row>
    <row r="33" spans="1:6" s="9" customFormat="1" x14ac:dyDescent="0.25">
      <c r="A33" s="51">
        <v>0</v>
      </c>
      <c r="B33" s="51">
        <v>30</v>
      </c>
      <c r="C33" s="51">
        <v>6</v>
      </c>
      <c r="D33" s="51">
        <v>2</v>
      </c>
      <c r="E33" s="51">
        <v>0.66068238634006193</v>
      </c>
      <c r="F33" s="51">
        <v>0.14384836810066079</v>
      </c>
    </row>
    <row r="34" spans="1:6" s="9" customFormat="1" x14ac:dyDescent="0.25">
      <c r="A34" s="51">
        <v>0</v>
      </c>
      <c r="B34" s="51">
        <v>30</v>
      </c>
      <c r="C34" s="51">
        <v>6</v>
      </c>
      <c r="D34" s="51">
        <v>3</v>
      </c>
      <c r="E34" s="51">
        <v>0.8383484375561403</v>
      </c>
      <c r="F34" s="51">
        <v>0.18253105748776183</v>
      </c>
    </row>
    <row r="35" spans="1:6" s="9" customFormat="1" x14ac:dyDescent="0.25">
      <c r="A35" s="51">
        <v>0</v>
      </c>
      <c r="B35" s="51">
        <v>30</v>
      </c>
      <c r="C35" s="51">
        <v>6</v>
      </c>
      <c r="D35" s="51">
        <v>4</v>
      </c>
      <c r="E35" s="51">
        <v>1.4173182369792265</v>
      </c>
      <c r="F35" s="51">
        <v>0.30858839237138103</v>
      </c>
    </row>
    <row r="36" spans="1:6" s="9" customFormat="1" x14ac:dyDescent="0.25">
      <c r="A36" s="51">
        <v>0</v>
      </c>
      <c r="B36" s="51">
        <v>30</v>
      </c>
      <c r="C36" s="51">
        <v>6</v>
      </c>
      <c r="D36" s="51">
        <v>5</v>
      </c>
      <c r="E36" s="51">
        <v>0.76671985797778008</v>
      </c>
      <c r="F36" s="51">
        <v>0.54665965052938281</v>
      </c>
    </row>
    <row r="37" spans="1:6" s="9" customFormat="1" x14ac:dyDescent="0.25">
      <c r="A37" s="51">
        <v>0</v>
      </c>
      <c r="B37" s="51">
        <v>30</v>
      </c>
      <c r="C37" s="51">
        <v>6</v>
      </c>
      <c r="D37" s="51">
        <v>6</v>
      </c>
      <c r="E37" s="51">
        <v>0.461304487360223</v>
      </c>
      <c r="F37" s="51">
        <v>0.13266783390732428</v>
      </c>
    </row>
    <row r="38" spans="1:6" x14ac:dyDescent="0.25">
      <c r="A38" s="51">
        <v>30</v>
      </c>
      <c r="B38" s="51">
        <v>60</v>
      </c>
      <c r="C38" s="51">
        <v>1</v>
      </c>
      <c r="D38" s="51">
        <v>1</v>
      </c>
      <c r="E38" s="51">
        <v>4.5995348116862855</v>
      </c>
      <c r="F38" s="51">
        <v>0.4677992866187145</v>
      </c>
    </row>
    <row r="39" spans="1:6" x14ac:dyDescent="0.25">
      <c r="A39" s="51">
        <v>30</v>
      </c>
      <c r="B39" s="51">
        <v>60</v>
      </c>
      <c r="C39" s="51">
        <v>1</v>
      </c>
      <c r="D39" s="51">
        <v>2</v>
      </c>
      <c r="E39" s="51">
        <v>0.89052666283347071</v>
      </c>
      <c r="F39" s="51">
        <v>9.0571710976074193E-2</v>
      </c>
    </row>
    <row r="40" spans="1:6" x14ac:dyDescent="0.25">
      <c r="A40" s="51">
        <v>30</v>
      </c>
      <c r="B40" s="51">
        <v>60</v>
      </c>
      <c r="C40" s="51">
        <v>1</v>
      </c>
      <c r="D40" s="51">
        <v>3</v>
      </c>
      <c r="E40" s="51">
        <v>2.5941026263245175</v>
      </c>
      <c r="F40" s="51">
        <v>0.26383523719118052</v>
      </c>
    </row>
    <row r="41" spans="1:6" x14ac:dyDescent="0.25">
      <c r="A41" s="51">
        <v>30</v>
      </c>
      <c r="B41" s="51">
        <v>60</v>
      </c>
      <c r="C41" s="51">
        <v>1</v>
      </c>
      <c r="D41" s="51">
        <v>4</v>
      </c>
      <c r="E41" s="51">
        <v>1.3758595137208924</v>
      </c>
      <c r="F41" s="51">
        <v>0.13993286829157361</v>
      </c>
    </row>
    <row r="42" spans="1:6" x14ac:dyDescent="0.25">
      <c r="A42" s="51">
        <v>30</v>
      </c>
      <c r="B42" s="51">
        <v>60</v>
      </c>
      <c r="C42" s="51">
        <v>1</v>
      </c>
      <c r="D42" s="51">
        <v>5</v>
      </c>
      <c r="E42" s="51">
        <v>0.33559705456195277</v>
      </c>
      <c r="F42" s="51">
        <v>3.413216099953089E-2</v>
      </c>
    </row>
    <row r="43" spans="1:6" x14ac:dyDescent="0.25">
      <c r="A43" s="51">
        <v>30</v>
      </c>
      <c r="B43" s="51">
        <v>60</v>
      </c>
      <c r="C43" s="51">
        <v>1</v>
      </c>
      <c r="D43" s="51">
        <v>6</v>
      </c>
      <c r="E43" s="51">
        <v>3.6661985538819081E-2</v>
      </c>
      <c r="F43" s="51">
        <v>3.7287359229264054E-3</v>
      </c>
    </row>
    <row r="44" spans="1:6" x14ac:dyDescent="0.25">
      <c r="A44" s="51">
        <v>30</v>
      </c>
      <c r="B44" s="51">
        <v>60</v>
      </c>
      <c r="C44" s="51">
        <v>2</v>
      </c>
      <c r="D44" s="51">
        <v>1</v>
      </c>
      <c r="E44" s="51">
        <v>1.0257826232651472</v>
      </c>
      <c r="F44" s="51">
        <v>6.1104424422303273E-2</v>
      </c>
    </row>
    <row r="45" spans="1:6" x14ac:dyDescent="0.25">
      <c r="A45" s="51">
        <v>30</v>
      </c>
      <c r="B45" s="51">
        <v>60</v>
      </c>
      <c r="C45" s="51">
        <v>2</v>
      </c>
      <c r="D45" s="51">
        <v>2</v>
      </c>
      <c r="E45" s="51">
        <v>10.269813690938337</v>
      </c>
      <c r="F45" s="51">
        <v>0.61175832020978871</v>
      </c>
    </row>
    <row r="46" spans="1:6" x14ac:dyDescent="0.25">
      <c r="A46" s="51">
        <v>30</v>
      </c>
      <c r="B46" s="51">
        <v>60</v>
      </c>
      <c r="C46" s="51">
        <v>2</v>
      </c>
      <c r="D46" s="51">
        <v>3</v>
      </c>
      <c r="E46" s="51">
        <v>2.7950614766578377</v>
      </c>
      <c r="F46" s="51">
        <v>0.16649787087686294</v>
      </c>
    </row>
    <row r="47" spans="1:6" x14ac:dyDescent="0.25">
      <c r="A47" s="51">
        <v>30</v>
      </c>
      <c r="B47" s="51">
        <v>60</v>
      </c>
      <c r="C47" s="51">
        <v>2</v>
      </c>
      <c r="D47" s="51">
        <v>4</v>
      </c>
      <c r="E47" s="51">
        <v>2.4534523427863069</v>
      </c>
      <c r="F47" s="51">
        <v>0.14614869647168693</v>
      </c>
    </row>
    <row r="48" spans="1:6" x14ac:dyDescent="0.25">
      <c r="A48" s="51">
        <v>30</v>
      </c>
      <c r="B48" s="51">
        <v>60</v>
      </c>
      <c r="C48" s="51">
        <v>2</v>
      </c>
      <c r="D48" s="51">
        <v>5</v>
      </c>
      <c r="E48" s="51">
        <v>0.20946026313030416</v>
      </c>
      <c r="F48" s="51">
        <v>1.2477252516894233E-2</v>
      </c>
    </row>
    <row r="49" spans="1:6" x14ac:dyDescent="0.25">
      <c r="A49" s="51">
        <v>30</v>
      </c>
      <c r="B49" s="51">
        <v>60</v>
      </c>
      <c r="C49" s="51">
        <v>2</v>
      </c>
      <c r="D49" s="51">
        <v>6</v>
      </c>
      <c r="E49" s="51">
        <v>3.3800288130016183E-2</v>
      </c>
      <c r="F49" s="51">
        <v>2.0134355024639477E-3</v>
      </c>
    </row>
    <row r="50" spans="1:6" x14ac:dyDescent="0.25">
      <c r="A50" s="51">
        <v>30</v>
      </c>
      <c r="B50" s="51">
        <v>60</v>
      </c>
      <c r="C50" s="51">
        <v>3</v>
      </c>
      <c r="D50" s="51">
        <v>1</v>
      </c>
      <c r="E50" s="51">
        <v>1.1526543875363999</v>
      </c>
      <c r="F50" s="51">
        <v>7.4715133381494644E-2</v>
      </c>
    </row>
    <row r="51" spans="1:6" x14ac:dyDescent="0.25">
      <c r="A51" s="51">
        <v>30</v>
      </c>
      <c r="B51" s="51">
        <v>60</v>
      </c>
      <c r="C51" s="51">
        <v>3</v>
      </c>
      <c r="D51" s="51">
        <v>2</v>
      </c>
      <c r="E51" s="51">
        <v>1.6670101375016699</v>
      </c>
      <c r="F51" s="51">
        <v>0.10805570699986407</v>
      </c>
    </row>
    <row r="52" spans="1:6" x14ac:dyDescent="0.25">
      <c r="A52" s="51">
        <v>30</v>
      </c>
      <c r="B52" s="51">
        <v>60</v>
      </c>
      <c r="C52" s="51">
        <v>3</v>
      </c>
      <c r="D52" s="51">
        <v>3</v>
      </c>
      <c r="E52" s="51">
        <v>8.1758096528284483</v>
      </c>
      <c r="F52" s="51">
        <v>0.52995652063442011</v>
      </c>
    </row>
    <row r="53" spans="1:6" x14ac:dyDescent="0.25">
      <c r="A53" s="51">
        <v>30</v>
      </c>
      <c r="B53" s="51">
        <v>60</v>
      </c>
      <c r="C53" s="51">
        <v>3</v>
      </c>
      <c r="D53" s="51">
        <v>4</v>
      </c>
      <c r="E53" s="51">
        <v>4.0474172462434206</v>
      </c>
      <c r="F53" s="51">
        <v>0.26235385270165318</v>
      </c>
    </row>
    <row r="54" spans="1:6" x14ac:dyDescent="0.25">
      <c r="A54" s="51">
        <v>30</v>
      </c>
      <c r="B54" s="51">
        <v>60</v>
      </c>
      <c r="C54" s="51">
        <v>3</v>
      </c>
      <c r="D54" s="51">
        <v>5</v>
      </c>
      <c r="E54" s="51">
        <v>0.34813550724728343</v>
      </c>
      <c r="F54" s="51">
        <v>2.2566166528380713E-2</v>
      </c>
    </row>
    <row r="55" spans="1:6" x14ac:dyDescent="0.25">
      <c r="A55" s="51">
        <v>30</v>
      </c>
      <c r="B55" s="51">
        <v>60</v>
      </c>
      <c r="C55" s="51">
        <v>3</v>
      </c>
      <c r="D55" s="51">
        <v>6</v>
      </c>
      <c r="E55" s="51">
        <v>3.6294621439309442E-2</v>
      </c>
      <c r="F55" s="51">
        <v>2.3526197541873539E-3</v>
      </c>
    </row>
    <row r="56" spans="1:6" x14ac:dyDescent="0.25">
      <c r="A56" s="51">
        <v>30</v>
      </c>
      <c r="B56" s="51">
        <v>60</v>
      </c>
      <c r="C56" s="51">
        <v>4</v>
      </c>
      <c r="D56" s="51">
        <v>1</v>
      </c>
      <c r="E56" s="51">
        <v>0.99517454023742402</v>
      </c>
      <c r="F56" s="51">
        <v>6.8377235086190424E-2</v>
      </c>
    </row>
    <row r="57" spans="1:6" x14ac:dyDescent="0.25">
      <c r="A57" s="51">
        <v>30</v>
      </c>
      <c r="B57" s="51">
        <v>60</v>
      </c>
      <c r="C57" s="51">
        <v>4</v>
      </c>
      <c r="D57" s="51">
        <v>2</v>
      </c>
      <c r="E57" s="51">
        <v>2.1685061603149816</v>
      </c>
      <c r="F57" s="51">
        <v>0.14899542694725143</v>
      </c>
    </row>
    <row r="58" spans="1:6" x14ac:dyDescent="0.25">
      <c r="A58" s="51">
        <v>30</v>
      </c>
      <c r="B58" s="51">
        <v>60</v>
      </c>
      <c r="C58" s="51">
        <v>4</v>
      </c>
      <c r="D58" s="51">
        <v>3</v>
      </c>
      <c r="E58" s="51">
        <v>4.8938484541072445</v>
      </c>
      <c r="F58" s="51">
        <v>0.33625038894468379</v>
      </c>
    </row>
    <row r="59" spans="1:6" x14ac:dyDescent="0.25">
      <c r="A59" s="51">
        <v>30</v>
      </c>
      <c r="B59" s="51">
        <v>60</v>
      </c>
      <c r="C59" s="51">
        <v>4</v>
      </c>
      <c r="D59" s="51">
        <v>4</v>
      </c>
      <c r="E59" s="51">
        <v>5.8277392737091818</v>
      </c>
      <c r="F59" s="51">
        <v>0.40041689394944613</v>
      </c>
    </row>
    <row r="60" spans="1:6" x14ac:dyDescent="0.25">
      <c r="A60" s="51">
        <v>30</v>
      </c>
      <c r="B60" s="51">
        <v>60</v>
      </c>
      <c r="C60" s="51">
        <v>4</v>
      </c>
      <c r="D60" s="51">
        <v>5</v>
      </c>
      <c r="E60" s="51">
        <v>0.60054551020765568</v>
      </c>
      <c r="F60" s="51">
        <v>4.1262753287105075E-2</v>
      </c>
    </row>
    <row r="61" spans="1:6" x14ac:dyDescent="0.25">
      <c r="A61" s="51">
        <v>30</v>
      </c>
      <c r="B61" s="51">
        <v>60</v>
      </c>
      <c r="C61" s="51">
        <v>4</v>
      </c>
      <c r="D61" s="51">
        <v>6</v>
      </c>
      <c r="E61" s="51">
        <v>6.8365372461653459E-2</v>
      </c>
      <c r="F61" s="51">
        <v>4.6973017853232015E-3</v>
      </c>
    </row>
    <row r="62" spans="1:6" x14ac:dyDescent="0.25">
      <c r="A62" s="51">
        <v>30</v>
      </c>
      <c r="B62" s="51">
        <v>60</v>
      </c>
      <c r="C62" s="51">
        <v>5</v>
      </c>
      <c r="D62" s="51">
        <v>1</v>
      </c>
      <c r="E62" s="51">
        <v>0.62738351195161768</v>
      </c>
      <c r="F62" s="51">
        <v>8.5254814024818854E-2</v>
      </c>
    </row>
    <row r="63" spans="1:6" x14ac:dyDescent="0.25">
      <c r="A63" s="51">
        <v>30</v>
      </c>
      <c r="B63" s="51">
        <v>60</v>
      </c>
      <c r="C63" s="51">
        <v>5</v>
      </c>
      <c r="D63" s="51">
        <v>2</v>
      </c>
      <c r="E63" s="51">
        <v>0.64833242765838983</v>
      </c>
      <c r="F63" s="51">
        <v>8.8101551113982574E-2</v>
      </c>
    </row>
    <row r="64" spans="1:6" x14ac:dyDescent="0.25">
      <c r="A64" s="51">
        <v>30</v>
      </c>
      <c r="B64" s="51">
        <v>60</v>
      </c>
      <c r="C64" s="51">
        <v>5</v>
      </c>
      <c r="D64" s="51">
        <v>3</v>
      </c>
      <c r="E64" s="51">
        <v>1.8947981324949095</v>
      </c>
      <c r="F64" s="51">
        <v>0.25748311730080214</v>
      </c>
    </row>
    <row r="65" spans="1:6" x14ac:dyDescent="0.25">
      <c r="A65" s="51">
        <v>30</v>
      </c>
      <c r="B65" s="51">
        <v>60</v>
      </c>
      <c r="C65" s="51">
        <v>5</v>
      </c>
      <c r="D65" s="51">
        <v>4</v>
      </c>
      <c r="E65" s="51">
        <v>2.0637174052718388</v>
      </c>
      <c r="F65" s="51">
        <v>0.28043746804713693</v>
      </c>
    </row>
    <row r="66" spans="1:6" x14ac:dyDescent="0.25">
      <c r="A66" s="51">
        <v>30</v>
      </c>
      <c r="B66" s="51">
        <v>60</v>
      </c>
      <c r="C66" s="51">
        <v>5</v>
      </c>
      <c r="D66" s="51">
        <v>5</v>
      </c>
      <c r="E66" s="51">
        <v>1.9816526562651275</v>
      </c>
      <c r="F66" s="51">
        <v>0.26928573265518074</v>
      </c>
    </row>
    <row r="67" spans="1:6" x14ac:dyDescent="0.25">
      <c r="A67" s="51">
        <v>30</v>
      </c>
      <c r="B67" s="51">
        <v>60</v>
      </c>
      <c r="C67" s="51">
        <v>5</v>
      </c>
      <c r="D67" s="51">
        <v>6</v>
      </c>
      <c r="E67" s="51">
        <v>0.14303769532343077</v>
      </c>
      <c r="F67" s="51">
        <v>1.9437316858078691E-2</v>
      </c>
    </row>
    <row r="68" spans="1:6" x14ac:dyDescent="0.25">
      <c r="A68" s="51">
        <v>30</v>
      </c>
      <c r="B68" s="51">
        <v>60</v>
      </c>
      <c r="C68" s="51">
        <v>6</v>
      </c>
      <c r="D68" s="51">
        <v>1</v>
      </c>
      <c r="E68" s="51">
        <v>0.4485350505424775</v>
      </c>
      <c r="F68" s="51">
        <v>9.7658173413560589E-2</v>
      </c>
    </row>
    <row r="69" spans="1:6" x14ac:dyDescent="0.25">
      <c r="A69" s="51">
        <v>30</v>
      </c>
      <c r="B69" s="51">
        <v>60</v>
      </c>
      <c r="C69" s="51">
        <v>6</v>
      </c>
      <c r="D69" s="51">
        <v>2</v>
      </c>
      <c r="E69" s="51">
        <v>0.66068238634006193</v>
      </c>
      <c r="F69" s="51">
        <v>0.14384836810066079</v>
      </c>
    </row>
    <row r="70" spans="1:6" x14ac:dyDescent="0.25">
      <c r="A70" s="51">
        <v>30</v>
      </c>
      <c r="B70" s="51">
        <v>60</v>
      </c>
      <c r="C70" s="51">
        <v>6</v>
      </c>
      <c r="D70" s="51">
        <v>3</v>
      </c>
      <c r="E70" s="51">
        <v>0.8383484375561403</v>
      </c>
      <c r="F70" s="51">
        <v>0.18253105748776183</v>
      </c>
    </row>
    <row r="71" spans="1:6" x14ac:dyDescent="0.25">
      <c r="A71" s="51">
        <v>30</v>
      </c>
      <c r="B71" s="51">
        <v>60</v>
      </c>
      <c r="C71" s="51">
        <v>6</v>
      </c>
      <c r="D71" s="51">
        <v>4</v>
      </c>
      <c r="E71" s="51">
        <v>1.4173182369792265</v>
      </c>
      <c r="F71" s="51">
        <v>0.30858839237138103</v>
      </c>
    </row>
    <row r="72" spans="1:6" x14ac:dyDescent="0.25">
      <c r="A72" s="51">
        <v>30</v>
      </c>
      <c r="B72" s="51">
        <v>60</v>
      </c>
      <c r="C72" s="51">
        <v>6</v>
      </c>
      <c r="D72" s="51">
        <v>5</v>
      </c>
      <c r="E72" s="51">
        <v>0.76671985797778008</v>
      </c>
      <c r="F72" s="51">
        <v>0.54665965052938281</v>
      </c>
    </row>
    <row r="73" spans="1:6" x14ac:dyDescent="0.25">
      <c r="A73" s="51">
        <v>30</v>
      </c>
      <c r="B73" s="51">
        <v>60</v>
      </c>
      <c r="C73" s="51">
        <v>6</v>
      </c>
      <c r="D73" s="51">
        <v>6</v>
      </c>
      <c r="E73" s="51">
        <v>0.461304487360223</v>
      </c>
      <c r="F73" s="51">
        <v>0.13266783390732428</v>
      </c>
    </row>
    <row r="74" spans="1:6" x14ac:dyDescent="0.25">
      <c r="A74" s="51">
        <v>60</v>
      </c>
      <c r="B74" s="51">
        <v>730</v>
      </c>
      <c r="C74" s="51">
        <v>1</v>
      </c>
      <c r="D74" s="51">
        <v>1</v>
      </c>
      <c r="E74" s="51">
        <v>4.5995348116862855</v>
      </c>
      <c r="F74" s="51">
        <v>0.4677992866187145</v>
      </c>
    </row>
    <row r="75" spans="1:6" x14ac:dyDescent="0.25">
      <c r="A75" s="51">
        <v>60</v>
      </c>
      <c r="B75" s="51">
        <v>730</v>
      </c>
      <c r="C75" s="51">
        <v>1</v>
      </c>
      <c r="D75" s="51">
        <v>2</v>
      </c>
      <c r="E75" s="51">
        <v>0.89052666283347071</v>
      </c>
      <c r="F75" s="51">
        <v>9.0571710976074193E-2</v>
      </c>
    </row>
    <row r="76" spans="1:6" x14ac:dyDescent="0.25">
      <c r="A76" s="51">
        <v>60</v>
      </c>
      <c r="B76" s="51">
        <v>730</v>
      </c>
      <c r="C76" s="51">
        <v>1</v>
      </c>
      <c r="D76" s="51">
        <v>3</v>
      </c>
      <c r="E76" s="51">
        <v>2.5941026263245175</v>
      </c>
      <c r="F76" s="51">
        <v>0.26383523719118052</v>
      </c>
    </row>
    <row r="77" spans="1:6" x14ac:dyDescent="0.25">
      <c r="A77" s="51">
        <v>60</v>
      </c>
      <c r="B77" s="51">
        <v>730</v>
      </c>
      <c r="C77" s="51">
        <v>1</v>
      </c>
      <c r="D77" s="51">
        <v>4</v>
      </c>
      <c r="E77" s="51">
        <v>1.3758595137208924</v>
      </c>
      <c r="F77" s="51">
        <v>0.13993286829157361</v>
      </c>
    </row>
    <row r="78" spans="1:6" x14ac:dyDescent="0.25">
      <c r="A78" s="51">
        <v>60</v>
      </c>
      <c r="B78" s="51">
        <v>730</v>
      </c>
      <c r="C78" s="51">
        <v>1</v>
      </c>
      <c r="D78" s="51">
        <v>5</v>
      </c>
      <c r="E78" s="51">
        <v>0.33559705456195277</v>
      </c>
      <c r="F78" s="51">
        <v>3.413216099953089E-2</v>
      </c>
    </row>
    <row r="79" spans="1:6" x14ac:dyDescent="0.25">
      <c r="A79" s="51">
        <v>60</v>
      </c>
      <c r="B79" s="51">
        <v>730</v>
      </c>
      <c r="C79" s="51">
        <v>1</v>
      </c>
      <c r="D79" s="51">
        <v>6</v>
      </c>
      <c r="E79" s="51">
        <v>3.6661985538819081E-2</v>
      </c>
      <c r="F79" s="51">
        <v>3.7287359229264054E-3</v>
      </c>
    </row>
    <row r="80" spans="1:6" x14ac:dyDescent="0.25">
      <c r="A80" s="51">
        <v>60</v>
      </c>
      <c r="B80" s="51">
        <v>730</v>
      </c>
      <c r="C80" s="51">
        <v>2</v>
      </c>
      <c r="D80" s="51">
        <v>1</v>
      </c>
      <c r="E80" s="51">
        <v>1.0257826232651472</v>
      </c>
      <c r="F80" s="51">
        <v>6.1104424422303273E-2</v>
      </c>
    </row>
    <row r="81" spans="1:6" x14ac:dyDescent="0.25">
      <c r="A81" s="51">
        <v>60</v>
      </c>
      <c r="B81" s="51">
        <v>730</v>
      </c>
      <c r="C81" s="51">
        <v>2</v>
      </c>
      <c r="D81" s="51">
        <v>2</v>
      </c>
      <c r="E81" s="51">
        <v>10.269813690938337</v>
      </c>
      <c r="F81" s="51">
        <v>0.61175832020978871</v>
      </c>
    </row>
    <row r="82" spans="1:6" x14ac:dyDescent="0.25">
      <c r="A82" s="51">
        <v>60</v>
      </c>
      <c r="B82" s="51">
        <v>730</v>
      </c>
      <c r="C82" s="51">
        <v>2</v>
      </c>
      <c r="D82" s="51">
        <v>3</v>
      </c>
      <c r="E82" s="51">
        <v>2.7950614766578377</v>
      </c>
      <c r="F82" s="51">
        <v>0.16649787087686294</v>
      </c>
    </row>
    <row r="83" spans="1:6" x14ac:dyDescent="0.25">
      <c r="A83" s="51">
        <v>60</v>
      </c>
      <c r="B83" s="51">
        <v>730</v>
      </c>
      <c r="C83" s="51">
        <v>2</v>
      </c>
      <c r="D83" s="51">
        <v>4</v>
      </c>
      <c r="E83" s="51">
        <v>2.4534523427863069</v>
      </c>
      <c r="F83" s="51">
        <v>0.14614869647168693</v>
      </c>
    </row>
    <row r="84" spans="1:6" x14ac:dyDescent="0.25">
      <c r="A84" s="51">
        <v>60</v>
      </c>
      <c r="B84" s="51">
        <v>730</v>
      </c>
      <c r="C84" s="51">
        <v>2</v>
      </c>
      <c r="D84" s="51">
        <v>5</v>
      </c>
      <c r="E84" s="51">
        <v>0.20946026313030416</v>
      </c>
      <c r="F84" s="51">
        <v>1.2477252516894233E-2</v>
      </c>
    </row>
    <row r="85" spans="1:6" x14ac:dyDescent="0.25">
      <c r="A85" s="51">
        <v>60</v>
      </c>
      <c r="B85" s="51">
        <v>730</v>
      </c>
      <c r="C85" s="51">
        <v>2</v>
      </c>
      <c r="D85" s="51">
        <v>6</v>
      </c>
      <c r="E85" s="51">
        <v>3.3800288130016183E-2</v>
      </c>
      <c r="F85" s="51">
        <v>2.0134355024639477E-3</v>
      </c>
    </row>
    <row r="86" spans="1:6" x14ac:dyDescent="0.25">
      <c r="A86" s="51">
        <v>60</v>
      </c>
      <c r="B86" s="51">
        <v>730</v>
      </c>
      <c r="C86" s="51">
        <v>3</v>
      </c>
      <c r="D86" s="51">
        <v>1</v>
      </c>
      <c r="E86" s="51">
        <v>1.1526543875363999</v>
      </c>
      <c r="F86" s="51">
        <v>7.4715133381494644E-2</v>
      </c>
    </row>
    <row r="87" spans="1:6" x14ac:dyDescent="0.25">
      <c r="A87" s="51">
        <v>60</v>
      </c>
      <c r="B87" s="51">
        <v>730</v>
      </c>
      <c r="C87" s="51">
        <v>3</v>
      </c>
      <c r="D87" s="51">
        <v>2</v>
      </c>
      <c r="E87" s="51">
        <v>1.6670101375016699</v>
      </c>
      <c r="F87" s="51">
        <v>0.10805570699986407</v>
      </c>
    </row>
    <row r="88" spans="1:6" x14ac:dyDescent="0.25">
      <c r="A88" s="51">
        <v>60</v>
      </c>
      <c r="B88" s="51">
        <v>730</v>
      </c>
      <c r="C88" s="51">
        <v>3</v>
      </c>
      <c r="D88" s="51">
        <v>3</v>
      </c>
      <c r="E88" s="51">
        <v>8.1758096528284483</v>
      </c>
      <c r="F88" s="51">
        <v>0.52995652063442011</v>
      </c>
    </row>
    <row r="89" spans="1:6" x14ac:dyDescent="0.25">
      <c r="A89" s="51">
        <v>60</v>
      </c>
      <c r="B89" s="51">
        <v>730</v>
      </c>
      <c r="C89" s="51">
        <v>3</v>
      </c>
      <c r="D89" s="51">
        <v>4</v>
      </c>
      <c r="E89" s="51">
        <v>4.0474172462434206</v>
      </c>
      <c r="F89" s="51">
        <v>0.26235385270165318</v>
      </c>
    </row>
    <row r="90" spans="1:6" x14ac:dyDescent="0.25">
      <c r="A90" s="51">
        <v>60</v>
      </c>
      <c r="B90" s="51">
        <v>730</v>
      </c>
      <c r="C90" s="51">
        <v>3</v>
      </c>
      <c r="D90" s="51">
        <v>5</v>
      </c>
      <c r="E90" s="51">
        <v>0.34813550724728343</v>
      </c>
      <c r="F90" s="51">
        <v>2.2566166528380713E-2</v>
      </c>
    </row>
    <row r="91" spans="1:6" x14ac:dyDescent="0.25">
      <c r="A91" s="51">
        <v>60</v>
      </c>
      <c r="B91" s="51">
        <v>730</v>
      </c>
      <c r="C91" s="51">
        <v>3</v>
      </c>
      <c r="D91" s="51">
        <v>6</v>
      </c>
      <c r="E91" s="51">
        <v>3.6294621439309442E-2</v>
      </c>
      <c r="F91" s="51">
        <v>2.3526197541873539E-3</v>
      </c>
    </row>
    <row r="92" spans="1:6" x14ac:dyDescent="0.25">
      <c r="A92" s="51">
        <v>60</v>
      </c>
      <c r="B92" s="51">
        <v>730</v>
      </c>
      <c r="C92" s="51">
        <v>4</v>
      </c>
      <c r="D92" s="51">
        <v>1</v>
      </c>
      <c r="E92" s="51">
        <v>0.99517454023742402</v>
      </c>
      <c r="F92" s="51">
        <v>6.8377235086190424E-2</v>
      </c>
    </row>
    <row r="93" spans="1:6" x14ac:dyDescent="0.25">
      <c r="A93" s="51">
        <v>60</v>
      </c>
      <c r="B93" s="51">
        <v>730</v>
      </c>
      <c r="C93" s="51">
        <v>4</v>
      </c>
      <c r="D93" s="51">
        <v>2</v>
      </c>
      <c r="E93" s="51">
        <v>2.1685061603149816</v>
      </c>
      <c r="F93" s="51">
        <v>0.14899542694725143</v>
      </c>
    </row>
    <row r="94" spans="1:6" x14ac:dyDescent="0.25">
      <c r="A94" s="51">
        <v>60</v>
      </c>
      <c r="B94" s="51">
        <v>730</v>
      </c>
      <c r="C94" s="51">
        <v>4</v>
      </c>
      <c r="D94" s="51">
        <v>3</v>
      </c>
      <c r="E94" s="51">
        <v>4.8938484541072445</v>
      </c>
      <c r="F94" s="51">
        <v>0.33625038894468379</v>
      </c>
    </row>
    <row r="95" spans="1:6" x14ac:dyDescent="0.25">
      <c r="A95" s="51">
        <v>60</v>
      </c>
      <c r="B95" s="51">
        <v>730</v>
      </c>
      <c r="C95" s="51">
        <v>4</v>
      </c>
      <c r="D95" s="51">
        <v>4</v>
      </c>
      <c r="E95" s="51">
        <v>5.8277392737091818</v>
      </c>
      <c r="F95" s="51">
        <v>0.40041689394944613</v>
      </c>
    </row>
    <row r="96" spans="1:6" x14ac:dyDescent="0.25">
      <c r="A96" s="51">
        <v>60</v>
      </c>
      <c r="B96" s="51">
        <v>730</v>
      </c>
      <c r="C96" s="51">
        <v>4</v>
      </c>
      <c r="D96" s="51">
        <v>5</v>
      </c>
      <c r="E96" s="51">
        <v>0.60054551020765568</v>
      </c>
      <c r="F96" s="51">
        <v>4.1262753287105075E-2</v>
      </c>
    </row>
    <row r="97" spans="1:6" x14ac:dyDescent="0.25">
      <c r="A97" s="51">
        <v>60</v>
      </c>
      <c r="B97" s="51">
        <v>730</v>
      </c>
      <c r="C97" s="51">
        <v>4</v>
      </c>
      <c r="D97" s="51">
        <v>6</v>
      </c>
      <c r="E97" s="51">
        <v>6.8365372461653459E-2</v>
      </c>
      <c r="F97" s="51">
        <v>4.6973017853232015E-3</v>
      </c>
    </row>
    <row r="98" spans="1:6" x14ac:dyDescent="0.25">
      <c r="A98" s="51">
        <v>60</v>
      </c>
      <c r="B98" s="51">
        <v>730</v>
      </c>
      <c r="C98" s="51">
        <v>5</v>
      </c>
      <c r="D98" s="51">
        <v>1</v>
      </c>
      <c r="E98" s="51">
        <v>0.62738351195161768</v>
      </c>
      <c r="F98" s="51">
        <v>8.5254814024818854E-2</v>
      </c>
    </row>
    <row r="99" spans="1:6" x14ac:dyDescent="0.25">
      <c r="A99" s="51">
        <v>60</v>
      </c>
      <c r="B99" s="51">
        <v>730</v>
      </c>
      <c r="C99" s="51">
        <v>5</v>
      </c>
      <c r="D99" s="51">
        <v>2</v>
      </c>
      <c r="E99" s="51">
        <v>0.64833242765838983</v>
      </c>
      <c r="F99" s="51">
        <v>8.8101551113982574E-2</v>
      </c>
    </row>
    <row r="100" spans="1:6" x14ac:dyDescent="0.25">
      <c r="A100" s="51">
        <v>60</v>
      </c>
      <c r="B100" s="51">
        <v>730</v>
      </c>
      <c r="C100" s="51">
        <v>5</v>
      </c>
      <c r="D100" s="51">
        <v>3</v>
      </c>
      <c r="E100" s="51">
        <v>1.8947981324949095</v>
      </c>
      <c r="F100" s="51">
        <v>0.25748311730080214</v>
      </c>
    </row>
    <row r="101" spans="1:6" x14ac:dyDescent="0.25">
      <c r="A101" s="51">
        <v>60</v>
      </c>
      <c r="B101" s="51">
        <v>730</v>
      </c>
      <c r="C101" s="51">
        <v>5</v>
      </c>
      <c r="D101" s="51">
        <v>4</v>
      </c>
      <c r="E101" s="51">
        <v>2.0637174052718388</v>
      </c>
      <c r="F101" s="51">
        <v>0.28043746804713693</v>
      </c>
    </row>
    <row r="102" spans="1:6" x14ac:dyDescent="0.25">
      <c r="A102" s="51">
        <v>60</v>
      </c>
      <c r="B102" s="51">
        <v>730</v>
      </c>
      <c r="C102" s="51">
        <v>5</v>
      </c>
      <c r="D102" s="51">
        <v>5</v>
      </c>
      <c r="E102" s="51">
        <v>1.9816526562651275</v>
      </c>
      <c r="F102" s="51">
        <v>0.26928573265518074</v>
      </c>
    </row>
    <row r="103" spans="1:6" x14ac:dyDescent="0.25">
      <c r="A103" s="51">
        <v>60</v>
      </c>
      <c r="B103" s="51">
        <v>730</v>
      </c>
      <c r="C103" s="51">
        <v>5</v>
      </c>
      <c r="D103" s="51">
        <v>6</v>
      </c>
      <c r="E103" s="51">
        <v>0.14303769532343077</v>
      </c>
      <c r="F103" s="51">
        <v>1.9437316858078691E-2</v>
      </c>
    </row>
    <row r="104" spans="1:6" x14ac:dyDescent="0.25">
      <c r="A104" s="51">
        <v>60</v>
      </c>
      <c r="B104" s="51">
        <v>730</v>
      </c>
      <c r="C104" s="51">
        <v>6</v>
      </c>
      <c r="D104" s="51">
        <v>1</v>
      </c>
      <c r="E104" s="51">
        <v>0.4485350505424775</v>
      </c>
      <c r="F104" s="51">
        <v>9.7658173413560589E-2</v>
      </c>
    </row>
    <row r="105" spans="1:6" x14ac:dyDescent="0.25">
      <c r="A105" s="51">
        <v>60</v>
      </c>
      <c r="B105" s="51">
        <v>730</v>
      </c>
      <c r="C105" s="51">
        <v>6</v>
      </c>
      <c r="D105" s="51">
        <v>2</v>
      </c>
      <c r="E105" s="51">
        <v>0.66068238634006193</v>
      </c>
      <c r="F105" s="51">
        <v>0.14384836810066079</v>
      </c>
    </row>
    <row r="106" spans="1:6" x14ac:dyDescent="0.25">
      <c r="A106" s="51">
        <v>60</v>
      </c>
      <c r="B106" s="51">
        <v>730</v>
      </c>
      <c r="C106" s="51">
        <v>6</v>
      </c>
      <c r="D106" s="51">
        <v>3</v>
      </c>
      <c r="E106" s="51">
        <v>0.8383484375561403</v>
      </c>
      <c r="F106" s="51">
        <v>0.18253105748776183</v>
      </c>
    </row>
    <row r="107" spans="1:6" x14ac:dyDescent="0.25">
      <c r="A107" s="51">
        <v>60</v>
      </c>
      <c r="B107" s="51">
        <v>730</v>
      </c>
      <c r="C107" s="51">
        <v>6</v>
      </c>
      <c r="D107" s="51">
        <v>4</v>
      </c>
      <c r="E107" s="51">
        <v>1.4173182369792265</v>
      </c>
      <c r="F107" s="51">
        <v>0.30858839237138103</v>
      </c>
    </row>
    <row r="108" spans="1:6" x14ac:dyDescent="0.25">
      <c r="A108" s="51">
        <v>60</v>
      </c>
      <c r="B108" s="51">
        <v>730</v>
      </c>
      <c r="C108" s="51">
        <v>6</v>
      </c>
      <c r="D108" s="51">
        <v>5</v>
      </c>
      <c r="E108" s="51">
        <v>0.76671985797778008</v>
      </c>
      <c r="F108" s="51">
        <v>0.54665965052938281</v>
      </c>
    </row>
    <row r="109" spans="1:6" x14ac:dyDescent="0.25">
      <c r="A109" s="51">
        <v>60</v>
      </c>
      <c r="B109" s="51">
        <v>730</v>
      </c>
      <c r="C109" s="51">
        <v>6</v>
      </c>
      <c r="D109" s="51">
        <v>6</v>
      </c>
      <c r="E109" s="51">
        <v>0.461304487360223</v>
      </c>
      <c r="F109" s="51">
        <v>0.13266783390732428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H32"/>
  <sheetViews>
    <sheetView zoomScaleNormal="100" workbookViewId="0">
      <selection activeCell="B1" sqref="B1"/>
    </sheetView>
  </sheetViews>
  <sheetFormatPr defaultColWidth="8.7109375" defaultRowHeight="15" x14ac:dyDescent="0.25"/>
  <cols>
    <col min="1" max="1" width="14.28515625" style="1" bestFit="1" customWidth="1"/>
    <col min="2" max="7" width="11" style="1" bestFit="1" customWidth="1"/>
    <col min="8" max="8" width="9" style="1" customWidth="1"/>
    <col min="9" max="9" width="16.140625" style="1" customWidth="1"/>
    <col min="10" max="16384" width="8.7109375" style="1"/>
  </cols>
  <sheetData>
    <row r="1" spans="1:8" x14ac:dyDescent="0.25">
      <c r="A1" s="53" t="s">
        <v>29</v>
      </c>
      <c r="B1" s="54" t="s">
        <v>341</v>
      </c>
      <c r="C1" s="54" t="s">
        <v>342</v>
      </c>
      <c r="D1" s="54" t="s">
        <v>343</v>
      </c>
      <c r="E1" s="54" t="s">
        <v>344</v>
      </c>
      <c r="F1" s="54" t="s">
        <v>345</v>
      </c>
      <c r="G1" s="54" t="s">
        <v>346</v>
      </c>
    </row>
    <row r="2" spans="1:8" x14ac:dyDescent="0.25">
      <c r="A2" t="s">
        <v>4</v>
      </c>
      <c r="B2">
        <v>3982527</v>
      </c>
      <c r="C2">
        <v>4146397</v>
      </c>
      <c r="D2">
        <v>10286131</v>
      </c>
      <c r="E2">
        <v>10069708</v>
      </c>
      <c r="F2">
        <v>6315255</v>
      </c>
      <c r="G2">
        <v>2789244</v>
      </c>
      <c r="H2" s="26"/>
    </row>
    <row r="3" spans="1:8" x14ac:dyDescent="0.25">
      <c r="A3" t="s">
        <v>6</v>
      </c>
      <c r="B3" s="1">
        <v>200</v>
      </c>
      <c r="C3" s="1">
        <v>0</v>
      </c>
      <c r="D3" s="1">
        <v>0</v>
      </c>
      <c r="E3" s="1">
        <v>0</v>
      </c>
      <c r="F3" s="1">
        <v>0</v>
      </c>
      <c r="G3" s="1">
        <v>0</v>
      </c>
    </row>
    <row r="4" spans="1:8" x14ac:dyDescent="0.25">
      <c r="A4" t="s">
        <v>5</v>
      </c>
      <c r="B4" s="1">
        <v>0</v>
      </c>
      <c r="C4" s="1">
        <v>0</v>
      </c>
      <c r="D4" s="1">
        <v>0</v>
      </c>
      <c r="E4" s="1">
        <v>0</v>
      </c>
      <c r="F4" s="1">
        <v>0</v>
      </c>
      <c r="G4" s="1">
        <v>0</v>
      </c>
    </row>
    <row r="5" spans="1:8" x14ac:dyDescent="0.25">
      <c r="A5" t="s">
        <v>41</v>
      </c>
      <c r="B5" s="1">
        <v>100</v>
      </c>
      <c r="C5" s="1">
        <v>0</v>
      </c>
      <c r="D5" s="1">
        <v>0</v>
      </c>
      <c r="E5" s="1">
        <v>0</v>
      </c>
      <c r="F5" s="1">
        <v>0</v>
      </c>
      <c r="G5" s="1">
        <v>0</v>
      </c>
    </row>
    <row r="6" spans="1:8" x14ac:dyDescent="0.25">
      <c r="A6" t="s">
        <v>7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</row>
    <row r="7" spans="1:8" x14ac:dyDescent="0.25">
      <c r="A7" t="s">
        <v>67</v>
      </c>
      <c r="B7" s="1">
        <v>150</v>
      </c>
      <c r="C7" s="1">
        <v>0</v>
      </c>
      <c r="D7" s="1">
        <v>0</v>
      </c>
      <c r="E7" s="1">
        <v>0</v>
      </c>
      <c r="F7" s="1">
        <v>0</v>
      </c>
      <c r="G7" s="1">
        <v>0</v>
      </c>
    </row>
    <row r="8" spans="1:8" x14ac:dyDescent="0.25">
      <c r="A8" t="s">
        <v>69</v>
      </c>
      <c r="B8" s="1">
        <v>150</v>
      </c>
      <c r="C8" s="1">
        <v>0</v>
      </c>
      <c r="D8" s="1">
        <v>0</v>
      </c>
      <c r="E8" s="1">
        <v>0</v>
      </c>
      <c r="F8" s="1">
        <v>0</v>
      </c>
      <c r="G8" s="1">
        <v>0</v>
      </c>
    </row>
    <row r="9" spans="1:8" x14ac:dyDescent="0.25">
      <c r="A9" t="s">
        <v>71</v>
      </c>
      <c r="B9" s="1">
        <v>50</v>
      </c>
      <c r="C9" s="1">
        <v>0</v>
      </c>
      <c r="D9" s="1">
        <v>0</v>
      </c>
      <c r="E9" s="1">
        <v>0</v>
      </c>
      <c r="F9" s="1">
        <v>0</v>
      </c>
      <c r="G9" s="1">
        <v>0</v>
      </c>
    </row>
    <row r="10" spans="1:8" x14ac:dyDescent="0.25">
      <c r="A10" t="s">
        <v>73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</row>
    <row r="11" spans="1:8" x14ac:dyDescent="0.25">
      <c r="A11" t="s">
        <v>75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</row>
    <row r="12" spans="1:8" x14ac:dyDescent="0.25">
      <c r="A12" t="s">
        <v>77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</row>
    <row r="13" spans="1:8" x14ac:dyDescent="0.25">
      <c r="A13" t="s">
        <v>80</v>
      </c>
      <c r="B13" s="1">
        <v>100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</row>
    <row r="14" spans="1:8" x14ac:dyDescent="0.25">
      <c r="A14" t="s">
        <v>82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</row>
    <row r="15" spans="1:8" ht="14.25" customHeight="1" x14ac:dyDescent="0.25">
      <c r="A15" t="s">
        <v>85</v>
      </c>
      <c r="B15" s="1">
        <v>50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</row>
    <row r="16" spans="1:8" x14ac:dyDescent="0.25">
      <c r="A16" t="s">
        <v>87</v>
      </c>
      <c r="B16" s="1">
        <v>200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</row>
    <row r="17" spans="1:7" x14ac:dyDescent="0.25">
      <c r="A17" t="s">
        <v>8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</row>
    <row r="18" spans="1:7" x14ac:dyDescent="0.25">
      <c r="A18" t="s">
        <v>92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</row>
    <row r="19" spans="1:7" x14ac:dyDescent="0.25">
      <c r="A19" t="s">
        <v>9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</row>
    <row r="20" spans="1:7" x14ac:dyDescent="0.25">
      <c r="A20" t="s">
        <v>116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</row>
    <row r="21" spans="1:7" x14ac:dyDescent="0.25">
      <c r="A21" t="s">
        <v>11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</row>
    <row r="22" spans="1:7" x14ac:dyDescent="0.25">
      <c r="A22" t="s">
        <v>120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</row>
    <row r="23" spans="1:7" x14ac:dyDescent="0.25">
      <c r="A23" t="s">
        <v>10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</row>
    <row r="24" spans="1:7" x14ac:dyDescent="0.25">
      <c r="A24" t="s">
        <v>124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</row>
    <row r="25" spans="1:7" x14ac:dyDescent="0.25">
      <c r="A25" t="s">
        <v>12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</row>
    <row r="26" spans="1:7" x14ac:dyDescent="0.25">
      <c r="A26" t="s">
        <v>98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</row>
    <row r="27" spans="1:7" x14ac:dyDescent="0.25">
      <c r="A27" t="s">
        <v>136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</row>
    <row r="28" spans="1:7" x14ac:dyDescent="0.25">
      <c r="A28" t="s">
        <v>42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</row>
    <row r="29" spans="1:7" x14ac:dyDescent="0.25">
      <c r="A29" t="s">
        <v>143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</row>
    <row r="30" spans="1:7" x14ac:dyDescent="0.25">
      <c r="A30" t="s">
        <v>145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</row>
    <row r="31" spans="1:7" x14ac:dyDescent="0.25">
      <c r="A31" t="s">
        <v>144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</row>
    <row r="32" spans="1:7" x14ac:dyDescent="0.25">
      <c r="A32" t="s">
        <v>146</v>
      </c>
      <c r="B32" s="1">
        <f>0*SUM(B3:B11)+B14+B16+B17+1*SUM(B19:B25)+B28</f>
        <v>200</v>
      </c>
      <c r="C32" s="1">
        <f>C9+C10+1*SUM(C11:C17)+0*SUM(C3:C8)</f>
        <v>0</v>
      </c>
      <c r="D32" s="1">
        <f>D9+D10+1*SUM(D11:D17)+0*SUM(D3:D8)</f>
        <v>0</v>
      </c>
      <c r="E32" s="1">
        <f>E9+E10+1*SUM(E11:E17)+0*SUM(E3:E8)</f>
        <v>0</v>
      </c>
      <c r="F32" s="1">
        <f>F9+F10+1*SUM(F11:F17)+0*SUM(F3:F8)</f>
        <v>0</v>
      </c>
      <c r="G32" s="1">
        <f>G9+G10+1*SUM(G11:G17)+0*SUM(G3:G8)</f>
        <v>0</v>
      </c>
    </row>
  </sheetData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5"/>
  </sheetPr>
  <dimension ref="A1:A163"/>
  <sheetViews>
    <sheetView topLeftCell="A132" zoomScaleNormal="100" workbookViewId="0">
      <selection activeCell="A180" sqref="A180"/>
    </sheetView>
  </sheetViews>
  <sheetFormatPr defaultColWidth="11.5703125" defaultRowHeight="12.75" x14ac:dyDescent="0.2"/>
  <cols>
    <col min="1" max="1" width="255.7109375" bestFit="1" customWidth="1"/>
  </cols>
  <sheetData>
    <row r="1" spans="1:1" x14ac:dyDescent="0.2">
      <c r="A1" t="s">
        <v>22</v>
      </c>
    </row>
    <row r="2" spans="1:1" ht="13.5" x14ac:dyDescent="0.25">
      <c r="A2" s="8" t="s">
        <v>281</v>
      </c>
    </row>
    <row r="3" spans="1:1" ht="13.5" x14ac:dyDescent="0.25">
      <c r="A3" s="8" t="s">
        <v>280</v>
      </c>
    </row>
    <row r="4" spans="1:1" ht="13.5" x14ac:dyDescent="0.25">
      <c r="A4" s="8" t="s">
        <v>279</v>
      </c>
    </row>
    <row r="5" spans="1:1" ht="13.5" x14ac:dyDescent="0.25">
      <c r="A5" s="8" t="s">
        <v>278</v>
      </c>
    </row>
    <row r="6" spans="1:1" ht="13.5" x14ac:dyDescent="0.25">
      <c r="A6" s="8" t="s">
        <v>277</v>
      </c>
    </row>
    <row r="7" spans="1:1" ht="13.5" x14ac:dyDescent="0.25">
      <c r="A7" s="8" t="s">
        <v>276</v>
      </c>
    </row>
    <row r="8" spans="1:1" ht="13.5" x14ac:dyDescent="0.25">
      <c r="A8" s="8" t="s">
        <v>275</v>
      </c>
    </row>
    <row r="9" spans="1:1" ht="13.5" x14ac:dyDescent="0.25">
      <c r="A9" s="8"/>
    </row>
    <row r="10" spans="1:1" ht="13.5" x14ac:dyDescent="0.25">
      <c r="A10" s="8"/>
    </row>
    <row r="11" spans="1:1" ht="13.5" x14ac:dyDescent="0.25">
      <c r="A11" s="8" t="s">
        <v>30</v>
      </c>
    </row>
    <row r="12" spans="1:1" ht="13.5" x14ac:dyDescent="0.25">
      <c r="A12" s="8" t="s">
        <v>274</v>
      </c>
    </row>
    <row r="13" spans="1:1" ht="13.5" x14ac:dyDescent="0.25">
      <c r="A13" s="8" t="s">
        <v>273</v>
      </c>
    </row>
    <row r="14" spans="1:1" ht="13.5" x14ac:dyDescent="0.25">
      <c r="A14" s="8" t="s">
        <v>272</v>
      </c>
    </row>
    <row r="15" spans="1:1" ht="13.5" x14ac:dyDescent="0.25">
      <c r="A15" s="8"/>
    </row>
    <row r="16" spans="1:1" ht="13.5" x14ac:dyDescent="0.25">
      <c r="A16" s="8"/>
    </row>
    <row r="17" spans="1:1" s="9" customFormat="1" ht="13.5" x14ac:dyDescent="0.25">
      <c r="A17" s="10" t="s">
        <v>271</v>
      </c>
    </row>
    <row r="18" spans="1:1" s="9" customFormat="1" ht="13.5" x14ac:dyDescent="0.25">
      <c r="A18" s="10" t="s">
        <v>270</v>
      </c>
    </row>
    <row r="19" spans="1:1" s="9" customFormat="1" ht="13.5" x14ac:dyDescent="0.25">
      <c r="A19" s="10" t="s">
        <v>269</v>
      </c>
    </row>
    <row r="20" spans="1:1" s="9" customFormat="1" ht="13.5" x14ac:dyDescent="0.25">
      <c r="A20" s="10" t="s">
        <v>268</v>
      </c>
    </row>
    <row r="21" spans="1:1" s="9" customFormat="1" ht="13.5" x14ac:dyDescent="0.25">
      <c r="A21" s="10" t="s">
        <v>267</v>
      </c>
    </row>
    <row r="22" spans="1:1" s="9" customFormat="1" ht="13.5" x14ac:dyDescent="0.25">
      <c r="A22" s="10" t="s">
        <v>266</v>
      </c>
    </row>
    <row r="23" spans="1:1" ht="13.5" x14ac:dyDescent="0.25">
      <c r="A23" s="8" t="s">
        <v>34</v>
      </c>
    </row>
    <row r="24" spans="1:1" ht="13.5" x14ac:dyDescent="0.25">
      <c r="A24" s="27" t="s">
        <v>265</v>
      </c>
    </row>
    <row r="25" spans="1:1" ht="13.5" x14ac:dyDescent="0.25">
      <c r="A25" s="27" t="s">
        <v>264</v>
      </c>
    </row>
    <row r="26" spans="1:1" ht="13.5" x14ac:dyDescent="0.25">
      <c r="A26" s="8" t="s">
        <v>36</v>
      </c>
    </row>
    <row r="27" spans="1:1" ht="13.5" x14ac:dyDescent="0.25">
      <c r="A27" s="8" t="s">
        <v>263</v>
      </c>
    </row>
    <row r="28" spans="1:1" ht="13.5" x14ac:dyDescent="0.25">
      <c r="A28" s="8"/>
    </row>
    <row r="29" spans="1:1" ht="13.5" x14ac:dyDescent="0.25">
      <c r="A29" s="8"/>
    </row>
    <row r="30" spans="1:1" ht="13.5" x14ac:dyDescent="0.25">
      <c r="A30" s="8" t="s">
        <v>262</v>
      </c>
    </row>
    <row r="31" spans="1:1" ht="13.5" x14ac:dyDescent="0.25">
      <c r="A31" s="8" t="s">
        <v>261</v>
      </c>
    </row>
    <row r="32" spans="1:1" ht="13.5" x14ac:dyDescent="0.25">
      <c r="A32" s="8" t="s">
        <v>31</v>
      </c>
    </row>
    <row r="33" spans="1:1" ht="13.5" x14ac:dyDescent="0.25">
      <c r="A33" s="8"/>
    </row>
    <row r="34" spans="1:1" ht="13.5" x14ac:dyDescent="0.25">
      <c r="A34" s="8" t="s">
        <v>260</v>
      </c>
    </row>
    <row r="35" spans="1:1" ht="13.5" x14ac:dyDescent="0.25">
      <c r="A35" s="8" t="s">
        <v>259</v>
      </c>
    </row>
    <row r="36" spans="1:1" ht="13.5" x14ac:dyDescent="0.25">
      <c r="A36" s="8"/>
    </row>
    <row r="37" spans="1:1" ht="13.5" x14ac:dyDescent="0.25">
      <c r="A37" s="8" t="s">
        <v>258</v>
      </c>
    </row>
    <row r="38" spans="1:1" ht="13.5" x14ac:dyDescent="0.25">
      <c r="A38" s="8" t="s">
        <v>34</v>
      </c>
    </row>
    <row r="39" spans="1:1" ht="13.5" x14ac:dyDescent="0.25">
      <c r="A39" s="8" t="s">
        <v>257</v>
      </c>
    </row>
    <row r="40" spans="1:1" ht="13.5" x14ac:dyDescent="0.25">
      <c r="A40" s="8" t="s">
        <v>256</v>
      </c>
    </row>
    <row r="41" spans="1:1" s="9" customFormat="1" ht="13.5" x14ac:dyDescent="0.25">
      <c r="A41" s="10"/>
    </row>
    <row r="42" spans="1:1" s="9" customFormat="1" ht="13.5" x14ac:dyDescent="0.25">
      <c r="A42" s="10" t="s">
        <v>255</v>
      </c>
    </row>
    <row r="43" spans="1:1" s="9" customFormat="1" ht="13.5" x14ac:dyDescent="0.25">
      <c r="A43" s="10" t="s">
        <v>254</v>
      </c>
    </row>
    <row r="44" spans="1:1" s="9" customFormat="1" ht="13.5" x14ac:dyDescent="0.25">
      <c r="A44" s="10" t="s">
        <v>253</v>
      </c>
    </row>
    <row r="45" spans="1:1" s="9" customFormat="1" ht="13.5" x14ac:dyDescent="0.25">
      <c r="A45" s="10" t="s">
        <v>252</v>
      </c>
    </row>
    <row r="46" spans="1:1" s="9" customFormat="1" ht="13.5" x14ac:dyDescent="0.25">
      <c r="A46" s="10" t="s">
        <v>251</v>
      </c>
    </row>
    <row r="47" spans="1:1" s="9" customFormat="1" ht="13.5" x14ac:dyDescent="0.25">
      <c r="A47" s="10"/>
    </row>
    <row r="48" spans="1:1" s="9" customFormat="1" ht="13.5" x14ac:dyDescent="0.25">
      <c r="A48" s="10" t="s">
        <v>250</v>
      </c>
    </row>
    <row r="49" spans="1:1" s="9" customFormat="1" ht="13.5" x14ac:dyDescent="0.25">
      <c r="A49" s="10" t="s">
        <v>249</v>
      </c>
    </row>
    <row r="50" spans="1:1" s="9" customFormat="1" ht="13.5" x14ac:dyDescent="0.25">
      <c r="A50" s="10" t="s">
        <v>248</v>
      </c>
    </row>
    <row r="51" spans="1:1" s="10" customFormat="1" ht="13.5" x14ac:dyDescent="0.25"/>
    <row r="52" spans="1:1" s="10" customFormat="1" ht="13.5" x14ac:dyDescent="0.25">
      <c r="A52" s="10" t="s">
        <v>247</v>
      </c>
    </row>
    <row r="53" spans="1:1" s="10" customFormat="1" ht="13.5" x14ac:dyDescent="0.25">
      <c r="A53" s="10" t="s">
        <v>246</v>
      </c>
    </row>
    <row r="54" spans="1:1" s="10" customFormat="1" ht="13.5" x14ac:dyDescent="0.25">
      <c r="A54" s="10" t="s">
        <v>245</v>
      </c>
    </row>
    <row r="55" spans="1:1" s="10" customFormat="1" ht="13.5" x14ac:dyDescent="0.25">
      <c r="A55" s="10" t="s">
        <v>228</v>
      </c>
    </row>
    <row r="56" spans="1:1" s="10" customFormat="1" ht="13.5" x14ac:dyDescent="0.25">
      <c r="A56" s="10" t="s">
        <v>244</v>
      </c>
    </row>
    <row r="57" spans="1:1" s="10" customFormat="1" ht="13.5" x14ac:dyDescent="0.25">
      <c r="A57" s="10" t="s">
        <v>243</v>
      </c>
    </row>
    <row r="58" spans="1:1" s="10" customFormat="1" ht="13.5" x14ac:dyDescent="0.25">
      <c r="A58" s="10" t="s">
        <v>242</v>
      </c>
    </row>
    <row r="59" spans="1:1" s="10" customFormat="1" ht="13.5" x14ac:dyDescent="0.25">
      <c r="A59" s="10" t="s">
        <v>241</v>
      </c>
    </row>
    <row r="60" spans="1:1" s="10" customFormat="1" ht="13.5" x14ac:dyDescent="0.25">
      <c r="A60" s="10" t="s">
        <v>240</v>
      </c>
    </row>
    <row r="61" spans="1:1" s="10" customFormat="1" ht="13.5" x14ac:dyDescent="0.25">
      <c r="A61" s="10" t="s">
        <v>239</v>
      </c>
    </row>
    <row r="62" spans="1:1" s="10" customFormat="1" ht="13.5" x14ac:dyDescent="0.25">
      <c r="A62" s="10" t="s">
        <v>210</v>
      </c>
    </row>
    <row r="63" spans="1:1" s="10" customFormat="1" ht="13.5" x14ac:dyDescent="0.25"/>
    <row r="64" spans="1:1" s="9" customFormat="1" ht="13.5" x14ac:dyDescent="0.25">
      <c r="A64" s="10"/>
    </row>
    <row r="65" spans="1:1" s="10" customFormat="1" ht="13.5" x14ac:dyDescent="0.25">
      <c r="A65" s="10" t="s">
        <v>238</v>
      </c>
    </row>
    <row r="66" spans="1:1" s="10" customFormat="1" ht="13.5" x14ac:dyDescent="0.25">
      <c r="A66" s="10" t="s">
        <v>237</v>
      </c>
    </row>
    <row r="67" spans="1:1" s="10" customFormat="1" ht="13.5" x14ac:dyDescent="0.25">
      <c r="A67" s="10" t="s">
        <v>236</v>
      </c>
    </row>
    <row r="68" spans="1:1" s="10" customFormat="1" ht="13.5" x14ac:dyDescent="0.25">
      <c r="A68" s="10" t="s">
        <v>235</v>
      </c>
    </row>
    <row r="69" spans="1:1" s="10" customFormat="1" ht="13.5" x14ac:dyDescent="0.25"/>
    <row r="70" spans="1:1" s="10" customFormat="1" ht="13.5" x14ac:dyDescent="0.25">
      <c r="A70" s="10" t="s">
        <v>234</v>
      </c>
    </row>
    <row r="71" spans="1:1" s="10" customFormat="1" ht="13.5" x14ac:dyDescent="0.25">
      <c r="A71" s="10" t="s">
        <v>233</v>
      </c>
    </row>
    <row r="72" spans="1:1" s="10" customFormat="1" ht="13.5" x14ac:dyDescent="0.25">
      <c r="A72" s="10" t="s">
        <v>232</v>
      </c>
    </row>
    <row r="73" spans="1:1" s="10" customFormat="1" ht="13.5" x14ac:dyDescent="0.25">
      <c r="A73" s="10" t="s">
        <v>231</v>
      </c>
    </row>
    <row r="74" spans="1:1" s="10" customFormat="1" ht="13.5" x14ac:dyDescent="0.25"/>
    <row r="75" spans="1:1" s="10" customFormat="1" ht="13.5" x14ac:dyDescent="0.25"/>
    <row r="76" spans="1:1" s="10" customFormat="1" ht="13.5" x14ac:dyDescent="0.25">
      <c r="A76" s="10" t="s">
        <v>230</v>
      </c>
    </row>
    <row r="77" spans="1:1" s="10" customFormat="1" ht="13.5" x14ac:dyDescent="0.25">
      <c r="A77" s="10" t="s">
        <v>229</v>
      </c>
    </row>
    <row r="78" spans="1:1" s="10" customFormat="1" ht="13.5" x14ac:dyDescent="0.25">
      <c r="A78" s="10" t="s">
        <v>228</v>
      </c>
    </row>
    <row r="79" spans="1:1" ht="13.5" x14ac:dyDescent="0.25">
      <c r="A79" s="8" t="s">
        <v>227</v>
      </c>
    </row>
    <row r="80" spans="1:1" ht="13.5" x14ac:dyDescent="0.25">
      <c r="A80" s="8" t="s">
        <v>226</v>
      </c>
    </row>
    <row r="81" spans="1:1" ht="13.5" x14ac:dyDescent="0.25">
      <c r="A81" s="8" t="s">
        <v>225</v>
      </c>
    </row>
    <row r="82" spans="1:1" ht="13.5" x14ac:dyDescent="0.25">
      <c r="A82" s="8" t="s">
        <v>224</v>
      </c>
    </row>
    <row r="83" spans="1:1" ht="13.5" x14ac:dyDescent="0.25">
      <c r="A83" s="8" t="s">
        <v>223</v>
      </c>
    </row>
    <row r="84" spans="1:1" ht="13.5" x14ac:dyDescent="0.25">
      <c r="A84" s="8" t="s">
        <v>222</v>
      </c>
    </row>
    <row r="85" spans="1:1" ht="13.5" x14ac:dyDescent="0.25">
      <c r="A85" s="8" t="s">
        <v>221</v>
      </c>
    </row>
    <row r="86" spans="1:1" ht="13.5" x14ac:dyDescent="0.25">
      <c r="A86" s="8" t="s">
        <v>220</v>
      </c>
    </row>
    <row r="87" spans="1:1" ht="13.5" x14ac:dyDescent="0.25">
      <c r="A87" s="8" t="s">
        <v>219</v>
      </c>
    </row>
    <row r="88" spans="1:1" ht="13.5" x14ac:dyDescent="0.25">
      <c r="A88" s="8" t="s">
        <v>218</v>
      </c>
    </row>
    <row r="89" spans="1:1" ht="13.5" x14ac:dyDescent="0.25">
      <c r="A89" s="8" t="s">
        <v>217</v>
      </c>
    </row>
    <row r="90" spans="1:1" ht="13.5" x14ac:dyDescent="0.25">
      <c r="A90" s="8" t="s">
        <v>216</v>
      </c>
    </row>
    <row r="91" spans="1:1" ht="13.5" x14ac:dyDescent="0.25">
      <c r="A91" s="8"/>
    </row>
    <row r="92" spans="1:1" ht="13.5" x14ac:dyDescent="0.25">
      <c r="A92" s="8" t="s">
        <v>215</v>
      </c>
    </row>
    <row r="93" spans="1:1" ht="13.5" x14ac:dyDescent="0.25">
      <c r="A93" s="8" t="s">
        <v>214</v>
      </c>
    </row>
    <row r="94" spans="1:1" ht="13.5" x14ac:dyDescent="0.25">
      <c r="A94" s="8" t="s">
        <v>213</v>
      </c>
    </row>
    <row r="95" spans="1:1" ht="13.5" x14ac:dyDescent="0.25">
      <c r="A95" s="8" t="s">
        <v>212</v>
      </c>
    </row>
    <row r="96" spans="1:1" ht="13.5" x14ac:dyDescent="0.25">
      <c r="A96" s="8" t="s">
        <v>211</v>
      </c>
    </row>
    <row r="97" spans="1:1" ht="13.5" x14ac:dyDescent="0.25">
      <c r="A97" s="8" t="s">
        <v>210</v>
      </c>
    </row>
    <row r="98" spans="1:1" ht="13.5" x14ac:dyDescent="0.25">
      <c r="A98" s="8" t="s">
        <v>36</v>
      </c>
    </row>
    <row r="99" spans="1:1" ht="13.5" x14ac:dyDescent="0.25">
      <c r="A99" s="8"/>
    </row>
    <row r="100" spans="1:1" ht="13.5" x14ac:dyDescent="0.25">
      <c r="A100" s="8" t="s">
        <v>209</v>
      </c>
    </row>
    <row r="101" spans="1:1" ht="13.5" x14ac:dyDescent="0.25">
      <c r="A101" s="8" t="s">
        <v>32</v>
      </c>
    </row>
    <row r="102" spans="1:1" ht="13.5" x14ac:dyDescent="0.25">
      <c r="A102" s="8" t="s">
        <v>208</v>
      </c>
    </row>
    <row r="103" spans="1:1" ht="13.5" x14ac:dyDescent="0.25">
      <c r="A103" s="8" t="s">
        <v>33</v>
      </c>
    </row>
    <row r="104" spans="1:1" ht="13.5" x14ac:dyDescent="0.25">
      <c r="A104" s="8" t="s">
        <v>34</v>
      </c>
    </row>
    <row r="105" spans="1:1" ht="13.5" x14ac:dyDescent="0.25">
      <c r="A105" s="8" t="s">
        <v>207</v>
      </c>
    </row>
    <row r="106" spans="1:1" ht="13.5" x14ac:dyDescent="0.25">
      <c r="A106" s="8" t="s">
        <v>297</v>
      </c>
    </row>
    <row r="107" spans="1:1" ht="13.5" x14ac:dyDescent="0.25">
      <c r="A107" s="8" t="s">
        <v>35</v>
      </c>
    </row>
    <row r="108" spans="1:1" ht="13.5" x14ac:dyDescent="0.25">
      <c r="A108" s="8" t="s">
        <v>36</v>
      </c>
    </row>
    <row r="109" spans="1:1" ht="13.5" x14ac:dyDescent="0.25">
      <c r="A109" s="8"/>
    </row>
    <row r="110" spans="1:1" ht="13.5" x14ac:dyDescent="0.25">
      <c r="A110" s="8" t="s">
        <v>206</v>
      </c>
    </row>
    <row r="111" spans="1:1" ht="13.5" x14ac:dyDescent="0.25">
      <c r="A111" s="8" t="s">
        <v>205</v>
      </c>
    </row>
    <row r="112" spans="1:1" ht="13.5" x14ac:dyDescent="0.25">
      <c r="A112" s="8" t="s">
        <v>204</v>
      </c>
    </row>
    <row r="113" spans="1:1" ht="13.5" x14ac:dyDescent="0.25">
      <c r="A113" s="8" t="s">
        <v>203</v>
      </c>
    </row>
    <row r="114" spans="1:1" ht="13.5" x14ac:dyDescent="0.25">
      <c r="A114" s="8" t="s">
        <v>202</v>
      </c>
    </row>
    <row r="115" spans="1:1" ht="13.5" x14ac:dyDescent="0.25">
      <c r="A115" s="8" t="s">
        <v>201</v>
      </c>
    </row>
    <row r="116" spans="1:1" ht="13.5" x14ac:dyDescent="0.25">
      <c r="A116" s="8" t="s">
        <v>200</v>
      </c>
    </row>
    <row r="117" spans="1:1" ht="13.5" x14ac:dyDescent="0.25">
      <c r="A117" s="8" t="s">
        <v>199</v>
      </c>
    </row>
    <row r="118" spans="1:1" ht="13.5" x14ac:dyDescent="0.25">
      <c r="A118" s="8" t="s">
        <v>198</v>
      </c>
    </row>
    <row r="119" spans="1:1" ht="13.5" x14ac:dyDescent="0.25">
      <c r="A119" s="8" t="s">
        <v>197</v>
      </c>
    </row>
    <row r="120" spans="1:1" ht="13.5" x14ac:dyDescent="0.25">
      <c r="A120" s="8" t="s">
        <v>196</v>
      </c>
    </row>
    <row r="121" spans="1:1" ht="13.5" x14ac:dyDescent="0.25">
      <c r="A121" s="8" t="s">
        <v>195</v>
      </c>
    </row>
    <row r="122" spans="1:1" ht="13.5" x14ac:dyDescent="0.25">
      <c r="A122" s="8" t="s">
        <v>194</v>
      </c>
    </row>
    <row r="123" spans="1:1" ht="13.5" x14ac:dyDescent="0.25">
      <c r="A123" s="8"/>
    </row>
    <row r="124" spans="1:1" ht="13.5" x14ac:dyDescent="0.25">
      <c r="A124" s="8" t="s">
        <v>193</v>
      </c>
    </row>
    <row r="125" spans="1:1" ht="13.5" x14ac:dyDescent="0.25">
      <c r="A125" s="8" t="s">
        <v>192</v>
      </c>
    </row>
    <row r="126" spans="1:1" ht="13.5" x14ac:dyDescent="0.25">
      <c r="A126" s="8" t="s">
        <v>191</v>
      </c>
    </row>
    <row r="127" spans="1:1" ht="13.5" x14ac:dyDescent="0.25">
      <c r="A127" s="8"/>
    </row>
    <row r="128" spans="1:1" ht="13.5" x14ac:dyDescent="0.25">
      <c r="A128" s="8" t="s">
        <v>190</v>
      </c>
    </row>
    <row r="129" spans="1:1" ht="13.5" x14ac:dyDescent="0.25">
      <c r="A129" s="27" t="s">
        <v>189</v>
      </c>
    </row>
    <row r="130" spans="1:1" ht="13.5" x14ac:dyDescent="0.25">
      <c r="A130" s="8"/>
    </row>
    <row r="131" spans="1:1" ht="13.5" x14ac:dyDescent="0.25">
      <c r="A131" s="8"/>
    </row>
    <row r="132" spans="1:1" ht="13.5" x14ac:dyDescent="0.25">
      <c r="A132" s="8"/>
    </row>
    <row r="133" spans="1:1" ht="13.5" x14ac:dyDescent="0.25">
      <c r="A133" s="21" t="s">
        <v>188</v>
      </c>
    </row>
    <row r="134" spans="1:1" ht="13.5" x14ac:dyDescent="0.25">
      <c r="A134" s="21" t="s">
        <v>34</v>
      </c>
    </row>
    <row r="135" spans="1:1" ht="13.5" x14ac:dyDescent="0.25">
      <c r="A135" s="21" t="s">
        <v>187</v>
      </c>
    </row>
    <row r="136" spans="1:1" ht="13.5" x14ac:dyDescent="0.25">
      <c r="A136" s="21" t="s">
        <v>186</v>
      </c>
    </row>
    <row r="137" spans="1:1" ht="13.5" x14ac:dyDescent="0.25">
      <c r="A137" s="21" t="s">
        <v>185</v>
      </c>
    </row>
    <row r="138" spans="1:1" ht="13.5" x14ac:dyDescent="0.25">
      <c r="A138" s="21" t="s">
        <v>184</v>
      </c>
    </row>
    <row r="139" spans="1:1" ht="13.5" x14ac:dyDescent="0.25">
      <c r="A139" s="21" t="s">
        <v>183</v>
      </c>
    </row>
    <row r="140" spans="1:1" ht="13.5" x14ac:dyDescent="0.25">
      <c r="A140" s="21" t="s">
        <v>182</v>
      </c>
    </row>
    <row r="141" spans="1:1" ht="13.5" x14ac:dyDescent="0.25">
      <c r="A141" s="21" t="s">
        <v>181</v>
      </c>
    </row>
    <row r="142" spans="1:1" ht="13.5" x14ac:dyDescent="0.25">
      <c r="A142" s="21" t="s">
        <v>180</v>
      </c>
    </row>
    <row r="143" spans="1:1" ht="13.5" x14ac:dyDescent="0.25">
      <c r="A143" s="21" t="s">
        <v>179</v>
      </c>
    </row>
    <row r="144" spans="1:1" ht="13.5" x14ac:dyDescent="0.25">
      <c r="A144" s="21" t="s">
        <v>178</v>
      </c>
    </row>
    <row r="145" spans="1:1" ht="13.5" x14ac:dyDescent="0.25">
      <c r="A145" s="21" t="s">
        <v>177</v>
      </c>
    </row>
    <row r="146" spans="1:1" ht="13.5" x14ac:dyDescent="0.25">
      <c r="A146" s="21" t="s">
        <v>176</v>
      </c>
    </row>
    <row r="147" spans="1:1" ht="13.5" x14ac:dyDescent="0.25">
      <c r="A147" s="21" t="s">
        <v>175</v>
      </c>
    </row>
    <row r="148" spans="1:1" ht="13.5" x14ac:dyDescent="0.25">
      <c r="A148" s="21" t="s">
        <v>174</v>
      </c>
    </row>
    <row r="149" spans="1:1" ht="13.5" x14ac:dyDescent="0.25">
      <c r="A149" s="8"/>
    </row>
    <row r="150" spans="1:1" ht="13.5" x14ac:dyDescent="0.25">
      <c r="A150" s="8" t="s">
        <v>173</v>
      </c>
    </row>
    <row r="151" spans="1:1" ht="13.5" x14ac:dyDescent="0.25">
      <c r="A151" s="8" t="s">
        <v>34</v>
      </c>
    </row>
    <row r="152" spans="1:1" ht="13.5" x14ac:dyDescent="0.25">
      <c r="A152" s="8" t="s">
        <v>172</v>
      </c>
    </row>
    <row r="153" spans="1:1" ht="13.5" x14ac:dyDescent="0.25">
      <c r="A153" s="8" t="s">
        <v>171</v>
      </c>
    </row>
    <row r="154" spans="1:1" ht="13.5" x14ac:dyDescent="0.25">
      <c r="A154" s="8" t="s">
        <v>170</v>
      </c>
    </row>
    <row r="155" spans="1:1" ht="13.5" x14ac:dyDescent="0.25">
      <c r="A155" s="8" t="s">
        <v>169</v>
      </c>
    </row>
    <row r="156" spans="1:1" ht="13.5" x14ac:dyDescent="0.25">
      <c r="A156" s="8" t="s">
        <v>168</v>
      </c>
    </row>
    <row r="157" spans="1:1" ht="13.5" x14ac:dyDescent="0.25">
      <c r="A157" s="8" t="s">
        <v>167</v>
      </c>
    </row>
    <row r="158" spans="1:1" ht="13.5" x14ac:dyDescent="0.25">
      <c r="A158" s="8"/>
    </row>
    <row r="159" spans="1:1" ht="13.5" x14ac:dyDescent="0.25">
      <c r="A159" s="8"/>
    </row>
    <row r="160" spans="1:1" ht="13.5" x14ac:dyDescent="0.25">
      <c r="A160" s="8" t="s">
        <v>166</v>
      </c>
    </row>
    <row r="161" spans="1:1" ht="13.5" x14ac:dyDescent="0.25">
      <c r="A161" s="8"/>
    </row>
    <row r="162" spans="1:1" ht="13.5" x14ac:dyDescent="0.25">
      <c r="A162" s="8" t="s">
        <v>165</v>
      </c>
    </row>
    <row r="163" spans="1:1" ht="13.5" x14ac:dyDescent="0.25">
      <c r="A163" s="8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7"/>
  </sheetPr>
  <dimension ref="A1:EJ31"/>
  <sheetViews>
    <sheetView tabSelected="1" zoomScaleNormal="100" workbookViewId="0">
      <selection activeCell="A16" sqref="A16"/>
    </sheetView>
  </sheetViews>
  <sheetFormatPr defaultColWidth="11.5703125" defaultRowHeight="12.75" x14ac:dyDescent="0.2"/>
  <cols>
    <col min="1" max="1" width="255.7109375" bestFit="1" customWidth="1"/>
  </cols>
  <sheetData>
    <row r="1" spans="1:140" ht="13.5" x14ac:dyDescent="0.25">
      <c r="A1" s="8" t="s">
        <v>22</v>
      </c>
    </row>
    <row r="2" spans="1:140" ht="13.5" x14ac:dyDescent="0.25">
      <c r="A2" s="12" t="s">
        <v>23</v>
      </c>
    </row>
    <row r="3" spans="1:140" ht="13.5" x14ac:dyDescent="0.25">
      <c r="A3" s="12"/>
    </row>
    <row r="4" spans="1:140" ht="13.5" x14ac:dyDescent="0.25">
      <c r="A4" s="12" t="s">
        <v>337</v>
      </c>
    </row>
    <row r="5" spans="1:140" ht="13.5" x14ac:dyDescent="0.25">
      <c r="A5" s="12" t="s">
        <v>338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</row>
    <row r="6" spans="1:140" ht="13.5" x14ac:dyDescent="0.25">
      <c r="A6" s="12" t="s">
        <v>339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</row>
    <row r="7" spans="1:140" ht="13.5" x14ac:dyDescent="0.25">
      <c r="A7" s="12" t="s">
        <v>340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</row>
    <row r="8" spans="1:140" ht="13.5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</row>
    <row r="9" spans="1:140" s="28" customFormat="1" ht="15" x14ac:dyDescent="0.25">
      <c r="A9" s="12" t="s">
        <v>147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</row>
    <row r="10" spans="1:140" ht="13.5" x14ac:dyDescent="0.25">
      <c r="A10" s="12" t="s">
        <v>148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</row>
    <row r="11" spans="1:140" ht="13.5" x14ac:dyDescent="0.25">
      <c r="A11" s="12" t="s">
        <v>149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</row>
    <row r="12" spans="1:140" ht="13.5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</row>
    <row r="13" spans="1:140" ht="13.5" x14ac:dyDescent="0.25">
      <c r="A13" s="12" t="s">
        <v>308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</row>
    <row r="14" spans="1:140" ht="13.5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</row>
    <row r="15" spans="1:140" s="16" customFormat="1" ht="13.5" x14ac:dyDescent="0.25">
      <c r="A15" s="12" t="s">
        <v>362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</row>
    <row r="16" spans="1:140" ht="13.5" x14ac:dyDescent="0.2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</row>
    <row r="17" spans="1:140" ht="13.5" x14ac:dyDescent="0.25">
      <c r="A17" s="12" t="s">
        <v>150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</row>
    <row r="18" spans="1:140" ht="13.5" x14ac:dyDescent="0.25">
      <c r="A18" s="12" t="s">
        <v>151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</row>
    <row r="19" spans="1:140" ht="13.5" x14ac:dyDescent="0.25">
      <c r="A19" s="12" t="s">
        <v>152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</row>
    <row r="20" spans="1:140" ht="13.5" x14ac:dyDescent="0.25">
      <c r="A20" s="12" t="s">
        <v>153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</row>
    <row r="21" spans="1:140" ht="13.5" x14ac:dyDescent="0.25">
      <c r="A21" s="12" t="s">
        <v>154</v>
      </c>
    </row>
    <row r="22" spans="1:140" ht="13.5" x14ac:dyDescent="0.25">
      <c r="A22" s="12" t="s">
        <v>155</v>
      </c>
    </row>
    <row r="23" spans="1:140" ht="13.5" x14ac:dyDescent="0.25">
      <c r="A23" s="12"/>
    </row>
    <row r="24" spans="1:140" ht="13.5" x14ac:dyDescent="0.25">
      <c r="A24" s="12"/>
    </row>
    <row r="25" spans="1:140" ht="13.5" x14ac:dyDescent="0.25">
      <c r="A25" s="12"/>
    </row>
    <row r="26" spans="1:140" ht="13.5" x14ac:dyDescent="0.25">
      <c r="A26" s="12"/>
    </row>
    <row r="27" spans="1:140" ht="13.5" x14ac:dyDescent="0.25">
      <c r="A27" s="12"/>
    </row>
    <row r="28" spans="1:140" ht="13.5" x14ac:dyDescent="0.25">
      <c r="A28" s="12"/>
    </row>
    <row r="29" spans="1:140" ht="13.5" x14ac:dyDescent="0.25">
      <c r="A29" s="12"/>
    </row>
    <row r="30" spans="1:140" ht="13.5" x14ac:dyDescent="0.25">
      <c r="A30" s="12"/>
    </row>
    <row r="31" spans="1:140" ht="13.5" x14ac:dyDescent="0.25">
      <c r="A31" s="12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Documentation</vt:lpstr>
      <vt:lpstr>Model Specs</vt:lpstr>
      <vt:lpstr>Parameters any time any age</vt:lpstr>
      <vt:lpstr>Parameters any age</vt:lpstr>
      <vt:lpstr>Parameters by Age</vt:lpstr>
      <vt:lpstr>Parameters by Age x Age</vt:lpstr>
      <vt:lpstr>Initial conditions</vt:lpstr>
      <vt:lpstr>Post Processing</vt:lpstr>
      <vt:lpstr>Intermediate calculations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Berthiaume</dc:creator>
  <cp:lastModifiedBy>Mark Neil</cp:lastModifiedBy>
  <dcterms:created xsi:type="dcterms:W3CDTF">2020-11-23T18:51:29Z</dcterms:created>
  <dcterms:modified xsi:type="dcterms:W3CDTF">2021-02-01T20:45:28Z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